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výpočet na 100%" sheetId="1" r:id="rId1"/>
    <sheet name="výpočet nie na 100%" sheetId="2" r:id="rId2"/>
  </sheets>
  <calcPr calcId="162913"/>
</workbook>
</file>

<file path=xl/calcChain.xml><?xml version="1.0" encoding="utf-8"?>
<calcChain xmlns="http://schemas.openxmlformats.org/spreadsheetml/2006/main">
  <c r="F32" i="2" l="1"/>
  <c r="E32" i="2"/>
  <c r="D32" i="2"/>
  <c r="E33" i="2"/>
  <c r="F33" i="2"/>
  <c r="E13" i="2"/>
  <c r="E24" i="2" s="1"/>
  <c r="E18" i="2"/>
  <c r="F18" i="2"/>
  <c r="E25" i="2"/>
  <c r="F25" i="2"/>
  <c r="E26" i="2"/>
  <c r="F26" i="2"/>
  <c r="F13" i="2"/>
  <c r="F24" i="2" s="1"/>
  <c r="F9" i="2"/>
  <c r="E9" i="2"/>
  <c r="D9" i="2"/>
  <c r="D26" i="1"/>
  <c r="D24" i="1"/>
  <c r="D22" i="1"/>
  <c r="D18" i="1"/>
  <c r="D13" i="1"/>
  <c r="D9" i="1"/>
  <c r="E23" i="2" l="1"/>
  <c r="E29" i="2" s="1"/>
  <c r="E30" i="2" s="1"/>
  <c r="F23" i="2"/>
  <c r="F29" i="2" s="1"/>
  <c r="F30" i="2" s="1"/>
  <c r="D33" i="1"/>
  <c r="D27" i="1" l="1"/>
  <c r="D26" i="2"/>
  <c r="D25" i="2"/>
  <c r="D18" i="2"/>
  <c r="D13" i="2"/>
  <c r="D24" i="2" l="1"/>
  <c r="D23" i="2"/>
  <c r="D29" i="2" s="1"/>
  <c r="D25" i="1"/>
  <c r="D30" i="1"/>
  <c r="D31" i="1" s="1"/>
  <c r="D30" i="2" l="1"/>
  <c r="D33" i="2" s="1"/>
  <c r="D34" i="1"/>
</calcChain>
</file>

<file path=xl/sharedStrings.xml><?xml version="1.0" encoding="utf-8"?>
<sst xmlns="http://schemas.openxmlformats.org/spreadsheetml/2006/main" count="80" uniqueCount="53">
  <si>
    <t xml:space="preserve">Výpočet oprávnenej mzdy a odvodov </t>
  </si>
  <si>
    <t xml:space="preserve">Mesiac:
</t>
  </si>
  <si>
    <t>Celkový odpracovaný čas</t>
  </si>
  <si>
    <t>Odpracovaný čas pre projekt</t>
  </si>
  <si>
    <t>Tarifný plat (bez odmien, PN, dovolenka)</t>
  </si>
  <si>
    <t xml:space="preserve"> - Zvýšená platová tarifa</t>
  </si>
  <si>
    <t xml:space="preserve"> - Iné</t>
  </si>
  <si>
    <t>Príplatky</t>
  </si>
  <si>
    <t xml:space="preserve"> - Osobné príplatky</t>
  </si>
  <si>
    <t xml:space="preserve"> - Vedúce príplatky</t>
  </si>
  <si>
    <t xml:space="preserve"> - Iné príplatky</t>
  </si>
  <si>
    <t>Odmeny</t>
  </si>
  <si>
    <t xml:space="preserve"> - Dovolenky</t>
  </si>
  <si>
    <t>Náhrady za PN</t>
  </si>
  <si>
    <t xml:space="preserve"> - PN</t>
  </si>
  <si>
    <t xml:space="preserve">Spolu hrubá mzda + náhrady PN </t>
  </si>
  <si>
    <t xml:space="preserve">Tarifný plat + príplatky + Odmeny </t>
  </si>
  <si>
    <t>Výpočet oprávnenej mzdy pre projekt</t>
  </si>
  <si>
    <t>Výpočet opráv. odvodov za zamestnanca pre projekt</t>
  </si>
  <si>
    <t>Meno a priezvisko štatutárneho orgánu prijímateľa:</t>
  </si>
  <si>
    <t>Dátum:</t>
  </si>
  <si>
    <t xml:space="preserve">Podpis: </t>
  </si>
  <si>
    <t xml:space="preserve">Vysvetlivky: </t>
  </si>
  <si>
    <t xml:space="preserve">Skupina výdavkov:  
</t>
  </si>
  <si>
    <t>(na 100%)</t>
  </si>
  <si>
    <t xml:space="preserve"> - platová tarifa</t>
  </si>
  <si>
    <t xml:space="preserve"> - Iné - príplatok za vedenie mot. vozidla </t>
  </si>
  <si>
    <t>Spolu hrubá mzda</t>
  </si>
  <si>
    <t>Tarifný plat + príplatky</t>
  </si>
  <si>
    <t xml:space="preserve">odvody </t>
  </si>
  <si>
    <t>(nie na 100%)</t>
  </si>
  <si>
    <t>Odvody celkom (odvody zamestnávateľa)</t>
  </si>
  <si>
    <t xml:space="preserve">doplnkové dôchodkové sporenie  </t>
  </si>
  <si>
    <t>Celkové oprávnené mzdové výdavky 
(oprávnená mzda + oprávnené odvody)</t>
  </si>
  <si>
    <t xml:space="preserve"> - Iné </t>
  </si>
  <si>
    <r>
      <rPr>
        <b/>
        <sz val="11"/>
        <color theme="1"/>
        <rFont val="Calibri"/>
        <family val="2"/>
        <charset val="238"/>
        <scheme val="minor"/>
      </rPr>
      <t xml:space="preserve">Jednotková cena za osobohodinu </t>
    </r>
    <r>
      <rPr>
        <sz val="11"/>
        <color theme="1"/>
        <rFont val="Calibri"/>
        <family val="2"/>
        <charset val="238"/>
        <scheme val="minor"/>
      </rPr>
      <t xml:space="preserve"> schválená v Žiadosti o NFP
(celková cena práce na hodinu podľa Žiadosti o NFP)</t>
    </r>
  </si>
  <si>
    <t>Celkové oprávnené mzdové výdavky pre projekt
(oprávnená mzda + oprávnené odvody)</t>
  </si>
  <si>
    <t>Výška oprávnenej mzdy na preplatenie za daný mesiac
(oprávneným je stále nižší limit riadkov 25 a 27)</t>
  </si>
  <si>
    <r>
      <rPr>
        <b/>
        <sz val="11"/>
        <color theme="1"/>
        <rFont val="Calibri"/>
        <family val="2"/>
        <charset val="238"/>
        <scheme val="minor"/>
      </rPr>
      <t>Súčin odpracovaného počtu hodín na projeke x JC za osobohodinu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(riadok 2x25)</t>
    </r>
  </si>
  <si>
    <t>Výška oprávnenej mzdy na preplatenie za daný mesiac
(oprávneným je stále nižší limit riadkov 24 a 26)</t>
  </si>
  <si>
    <r>
      <rPr>
        <b/>
        <sz val="11"/>
        <color theme="1"/>
        <rFont val="Calibri"/>
        <family val="2"/>
        <charset val="238"/>
        <scheme val="minor"/>
      </rPr>
      <t xml:space="preserve">Jednotková cena za osobohodinu </t>
    </r>
    <r>
      <rPr>
        <sz val="11"/>
        <color theme="1"/>
        <rFont val="Calibri"/>
        <family val="2"/>
        <charset val="238"/>
        <scheme val="minor"/>
      </rPr>
      <t xml:space="preserve"> schválená v Žiadosti o NFP
(celková cena práce na hodinu podľa schválenej Žiadosti o NFP)</t>
    </r>
  </si>
  <si>
    <t>Celkom</t>
  </si>
  <si>
    <t>V rámci projektu</t>
  </si>
  <si>
    <t>Mimo projektu</t>
  </si>
  <si>
    <t>V prípade prijímateľa zo súkromného sektora sa do kolonky "Tarifný plat (bez odmien, PN, dovolenky)" uvedie základný plat zamestananca v súlade s výplatnou páskou za daný mesiac.</t>
  </si>
  <si>
    <t>V prípade prijímateľa zo súkromného sektora sa do bunky "Tarifný plat (bez odmien, PN, dovolenky )" uvedie základný plat zamestananca v súlade s výplatnou páskou za daný mesiac.</t>
  </si>
  <si>
    <t>Príloha č. 05 PpP pre prioritnú os 6</t>
  </si>
  <si>
    <t xml:space="preserve"> - Odmeny + dohody</t>
  </si>
  <si>
    <t>Tarifný plat (bez odmien, PN, dovolenky)</t>
  </si>
  <si>
    <t>Meno a priezvisko zamestnanca:</t>
  </si>
  <si>
    <t>P. č.</t>
  </si>
  <si>
    <r>
      <rPr>
        <b/>
        <sz val="11"/>
        <rFont val="Calibri"/>
        <family val="2"/>
        <charset val="238"/>
        <scheme val="minor"/>
      </rPr>
      <t>Súčin odpracovaného počtu hodín na projekte x jednotková cena za osobohodinu</t>
    </r>
    <r>
      <rPr>
        <sz val="11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(riadok 2x26)</t>
    </r>
  </si>
  <si>
    <t>Schválil: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</si>
</sst>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8">
    <xf numFmtId="0" fontId="0" fillId="0" borderId="0" xfId="0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vertical="center" wrapText="1"/>
    </xf>
    <xf numFmtId="2" fontId="7" fillId="0" borderId="6" xfId="1" applyNumberFormat="1" applyFont="1" applyBorder="1" applyAlignment="1">
      <alignment horizontal="right" vertical="center"/>
    </xf>
    <xf numFmtId="2" fontId="8" fillId="2" borderId="6" xfId="1" applyNumberFormat="1" applyFont="1" applyFill="1" applyBorder="1" applyAlignment="1">
      <alignment horizontal="right" vertical="center"/>
    </xf>
    <xf numFmtId="2" fontId="8" fillId="3" borderId="6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7" fillId="0" borderId="0" xfId="1" applyFont="1" applyFill="1" applyAlignment="1">
      <alignment vertical="center"/>
    </xf>
    <xf numFmtId="2" fontId="8" fillId="2" borderId="7" xfId="1" applyNumberFormat="1" applyFont="1" applyFill="1" applyBorder="1" applyAlignment="1">
      <alignment horizontal="right" vertical="center"/>
    </xf>
    <xf numFmtId="2" fontId="8" fillId="3" borderId="7" xfId="1" applyNumberFormat="1" applyFont="1" applyFill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4" fontId="7" fillId="4" borderId="2" xfId="1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vertical="center" wrapText="1"/>
    </xf>
    <xf numFmtId="0" fontId="7" fillId="0" borderId="11" xfId="1" applyFont="1" applyBorder="1" applyAlignment="1">
      <alignment vertical="center"/>
    </xf>
    <xf numFmtId="0" fontId="8" fillId="2" borderId="11" xfId="1" applyFont="1" applyFill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8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vertical="center" wrapText="1"/>
    </xf>
    <xf numFmtId="0" fontId="5" fillId="4" borderId="9" xfId="1" applyFont="1" applyFill="1" applyBorder="1" applyAlignment="1">
      <alignment wrapText="1"/>
    </xf>
    <xf numFmtId="0" fontId="8" fillId="5" borderId="12" xfId="1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2" fontId="7" fillId="0" borderId="2" xfId="1" applyNumberFormat="1" applyFont="1" applyBorder="1" applyAlignment="1">
      <alignment horizontal="right" vertical="center"/>
    </xf>
    <xf numFmtId="0" fontId="5" fillId="2" borderId="10" xfId="1" applyFont="1" applyFill="1" applyBorder="1" applyAlignment="1">
      <alignment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5" borderId="15" xfId="1" applyFont="1" applyFill="1" applyBorder="1" applyAlignment="1">
      <alignment vertical="center" wrapText="1"/>
    </xf>
    <xf numFmtId="4" fontId="8" fillId="5" borderId="16" xfId="1" applyNumberFormat="1" applyFont="1" applyFill="1" applyBorder="1" applyAlignment="1">
      <alignment horizontal="right" vertical="center"/>
    </xf>
    <xf numFmtId="0" fontId="5" fillId="4" borderId="15" xfId="1" applyFont="1" applyFill="1" applyBorder="1" applyAlignment="1">
      <alignment wrapText="1"/>
    </xf>
    <xf numFmtId="4" fontId="8" fillId="4" borderId="16" xfId="1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0" fontId="7" fillId="0" borderId="11" xfId="1" applyFont="1" applyBorder="1"/>
    <xf numFmtId="0" fontId="8" fillId="2" borderId="11" xfId="1" applyFont="1" applyFill="1" applyBorder="1"/>
    <xf numFmtId="0" fontId="8" fillId="3" borderId="11" xfId="1" applyFont="1" applyFill="1" applyBorder="1"/>
    <xf numFmtId="0" fontId="8" fillId="3" borderId="11" xfId="1" applyFont="1" applyFill="1" applyBorder="1" applyAlignment="1">
      <alignment wrapText="1"/>
    </xf>
    <xf numFmtId="0" fontId="7" fillId="2" borderId="10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9" xfId="1" applyFont="1" applyBorder="1"/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4" borderId="9" xfId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1" applyFont="1" applyBorder="1" applyAlignment="1">
      <alignment vertical="center"/>
    </xf>
    <xf numFmtId="0" fontId="2" fillId="0" borderId="11" xfId="1" applyFont="1" applyBorder="1"/>
    <xf numFmtId="0" fontId="7" fillId="0" borderId="0" xfId="0" applyFont="1" applyAlignment="1">
      <alignment vertical="center" wrapText="1"/>
    </xf>
    <xf numFmtId="0" fontId="3" fillId="0" borderId="17" xfId="0" applyFont="1" applyBorder="1" applyAlignment="1">
      <alignment horizontal="right" vertical="top" wrapText="1"/>
    </xf>
    <xf numFmtId="2" fontId="7" fillId="0" borderId="17" xfId="1" applyNumberFormat="1" applyFont="1" applyBorder="1" applyAlignment="1">
      <alignment horizontal="right"/>
    </xf>
    <xf numFmtId="2" fontId="7" fillId="0" borderId="19" xfId="1" applyNumberFormat="1" applyFont="1" applyBorder="1" applyAlignment="1">
      <alignment horizontal="right"/>
    </xf>
    <xf numFmtId="2" fontId="8" fillId="2" borderId="20" xfId="1" applyNumberFormat="1" applyFont="1" applyFill="1" applyBorder="1" applyAlignment="1">
      <alignment horizontal="right"/>
    </xf>
    <xf numFmtId="2" fontId="8" fillId="2" borderId="19" xfId="1" applyNumberFormat="1" applyFont="1" applyFill="1" applyBorder="1" applyAlignment="1">
      <alignment horizontal="right"/>
    </xf>
    <xf numFmtId="2" fontId="8" fillId="3" borderId="19" xfId="1" applyNumberFormat="1" applyFont="1" applyFill="1" applyBorder="1" applyAlignment="1">
      <alignment horizontal="right"/>
    </xf>
    <xf numFmtId="2" fontId="8" fillId="3" borderId="20" xfId="1" applyNumberFormat="1" applyFont="1" applyFill="1" applyBorder="1" applyAlignment="1">
      <alignment horizontal="right" wrapText="1"/>
    </xf>
    <xf numFmtId="2" fontId="7" fillId="2" borderId="18" xfId="1" applyNumberFormat="1" applyFont="1" applyFill="1" applyBorder="1" applyAlignment="1">
      <alignment horizontal="right" vertical="center"/>
    </xf>
    <xf numFmtId="4" fontId="7" fillId="4" borderId="17" xfId="1" applyNumberFormat="1" applyFont="1" applyFill="1" applyBorder="1" applyAlignment="1">
      <alignment horizontal="right" vertical="center"/>
    </xf>
    <xf numFmtId="4" fontId="8" fillId="4" borderId="21" xfId="1" applyNumberFormat="1" applyFont="1" applyFill="1" applyBorder="1" applyAlignment="1">
      <alignment horizontal="right" vertical="center"/>
    </xf>
    <xf numFmtId="4" fontId="8" fillId="5" borderId="22" xfId="1" applyNumberFormat="1" applyFont="1" applyFill="1" applyBorder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23" xfId="0" applyBorder="1"/>
    <xf numFmtId="0" fontId="0" fillId="0" borderId="24" xfId="0" applyBorder="1"/>
    <xf numFmtId="0" fontId="7" fillId="0" borderId="25" xfId="0" applyFont="1" applyBorder="1" applyAlignment="1">
      <alignment horizontal="center" vertical="center"/>
    </xf>
    <xf numFmtId="0" fontId="0" fillId="6" borderId="3" xfId="0" applyFill="1" applyBorder="1"/>
    <xf numFmtId="0" fontId="0" fillId="6" borderId="4" xfId="0" applyFill="1" applyBorder="1"/>
    <xf numFmtId="0" fontId="0" fillId="6" borderId="25" xfId="0" applyFill="1" applyBorder="1"/>
    <xf numFmtId="0" fontId="0" fillId="6" borderId="28" xfId="0" applyFill="1" applyBorder="1"/>
    <xf numFmtId="0" fontId="15" fillId="0" borderId="0" xfId="0" applyFont="1" applyFill="1" applyAlignment="1">
      <alignment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vertical="center"/>
    </xf>
    <xf numFmtId="2" fontId="12" fillId="0" borderId="6" xfId="1" applyNumberFormat="1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center" vertical="center"/>
    </xf>
    <xf numFmtId="0" fontId="16" fillId="2" borderId="11" xfId="1" applyFont="1" applyFill="1" applyBorder="1" applyAlignment="1">
      <alignment vertical="center"/>
    </xf>
    <xf numFmtId="2" fontId="16" fillId="2" borderId="7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7" fillId="0" borderId="0" xfId="0" applyFont="1" applyFill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4" borderId="15" xfId="1" applyFont="1" applyFill="1" applyBorder="1" applyAlignment="1">
      <alignment wrapText="1"/>
    </xf>
    <xf numFmtId="0" fontId="12" fillId="7" borderId="10" xfId="1" applyFont="1" applyFill="1" applyBorder="1" applyAlignment="1">
      <alignment horizontal="left"/>
    </xf>
    <xf numFmtId="0" fontId="12" fillId="7" borderId="18" xfId="1" applyFont="1" applyFill="1" applyBorder="1" applyAlignment="1">
      <alignment horizontal="left"/>
    </xf>
    <xf numFmtId="0" fontId="12" fillId="7" borderId="26" xfId="1" applyFont="1" applyFill="1" applyBorder="1" applyAlignment="1">
      <alignment horizontal="left"/>
    </xf>
    <xf numFmtId="0" fontId="12" fillId="7" borderId="27" xfId="1" applyFont="1" applyFill="1" applyBorder="1" applyAlignment="1">
      <alignment horizontal="right"/>
    </xf>
    <xf numFmtId="0" fontId="17" fillId="7" borderId="5" xfId="0" applyFont="1" applyFill="1" applyBorder="1" applyAlignment="1">
      <alignment horizontal="center"/>
    </xf>
    <xf numFmtId="0" fontId="17" fillId="7" borderId="11" xfId="1" applyFont="1" applyFill="1" applyBorder="1"/>
    <xf numFmtId="2" fontId="17" fillId="7" borderId="19" xfId="1" applyNumberFormat="1" applyFont="1" applyFill="1" applyBorder="1" applyAlignment="1">
      <alignment horizontal="right"/>
    </xf>
    <xf numFmtId="0" fontId="17" fillId="7" borderId="5" xfId="0" applyFont="1" applyFill="1" applyBorder="1"/>
    <xf numFmtId="0" fontId="17" fillId="7" borderId="6" xfId="0" applyFont="1" applyFill="1" applyBorder="1"/>
    <xf numFmtId="0" fontId="19" fillId="7" borderId="0" xfId="1" applyFont="1" applyFill="1" applyAlignment="1">
      <alignment horizontal="left" vertical="center"/>
    </xf>
    <xf numFmtId="0" fontId="12" fillId="7" borderId="0" xfId="0" applyFont="1" applyFill="1" applyAlignment="1">
      <alignment vertical="center"/>
    </xf>
    <xf numFmtId="0" fontId="12" fillId="7" borderId="10" xfId="1" applyFont="1" applyFill="1" applyBorder="1" applyAlignment="1">
      <alignment horizontal="left" vertical="center"/>
    </xf>
    <xf numFmtId="0" fontId="12" fillId="7" borderId="4" xfId="1" applyFont="1" applyFill="1" applyBorder="1" applyAlignment="1">
      <alignment horizontal="left" vertical="center"/>
    </xf>
    <xf numFmtId="0" fontId="19" fillId="7" borderId="0" xfId="1" applyFont="1" applyFill="1" applyAlignment="1">
      <alignment horizontal="left" vertical="center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4"/>
  <sheetViews>
    <sheetView tabSelected="1" view="pageLayout" zoomScale="115" zoomScaleNormal="77" zoomScalePageLayoutView="115" workbookViewId="0">
      <selection activeCell="B36" sqref="B36:C36"/>
    </sheetView>
  </sheetViews>
  <sheetFormatPr defaultColWidth="9.140625" defaultRowHeight="15" x14ac:dyDescent="0.25"/>
  <cols>
    <col min="1" max="1" width="8.5703125" style="2" customWidth="1"/>
    <col min="2" max="2" width="5.85546875" style="2" customWidth="1"/>
    <col min="3" max="3" width="56.140625" style="2" customWidth="1"/>
    <col min="4" max="4" width="27.140625" style="2" customWidth="1"/>
    <col min="5" max="16384" width="9.140625" style="2"/>
  </cols>
  <sheetData>
    <row r="1" spans="2:6" ht="15" customHeight="1" x14ac:dyDescent="0.25">
      <c r="C1" s="91" t="s">
        <v>46</v>
      </c>
      <c r="D1" s="91"/>
      <c r="E1" s="56"/>
      <c r="F1" s="56"/>
    </row>
    <row r="2" spans="2:6" ht="18.75" x14ac:dyDescent="0.25">
      <c r="B2" s="93" t="s">
        <v>0</v>
      </c>
      <c r="C2" s="93"/>
      <c r="D2" s="93"/>
    </row>
    <row r="3" spans="2:6" x14ac:dyDescent="0.25">
      <c r="B3" s="94" t="s">
        <v>24</v>
      </c>
      <c r="C3" s="94"/>
      <c r="D3" s="94"/>
    </row>
    <row r="4" spans="2:6" ht="15.75" thickBot="1" x14ac:dyDescent="0.3">
      <c r="D4" s="3"/>
    </row>
    <row r="5" spans="2:6" ht="30" x14ac:dyDescent="0.25">
      <c r="B5" s="96" t="s">
        <v>50</v>
      </c>
      <c r="C5" s="15" t="s">
        <v>23</v>
      </c>
      <c r="D5" s="4" t="s">
        <v>1</v>
      </c>
    </row>
    <row r="6" spans="2:6" ht="15.75" thickBot="1" x14ac:dyDescent="0.3">
      <c r="B6" s="97"/>
      <c r="C6" s="115" t="s">
        <v>49</v>
      </c>
      <c r="D6" s="116"/>
    </row>
    <row r="7" spans="2:6" x14ac:dyDescent="0.25">
      <c r="B7" s="24">
        <v>1</v>
      </c>
      <c r="C7" s="25" t="s">
        <v>2</v>
      </c>
      <c r="D7" s="26">
        <v>0</v>
      </c>
    </row>
    <row r="8" spans="2:6" s="80" customFormat="1" x14ac:dyDescent="0.25">
      <c r="B8" s="81">
        <v>2</v>
      </c>
      <c r="C8" s="82" t="s">
        <v>3</v>
      </c>
      <c r="D8" s="83">
        <v>0</v>
      </c>
    </row>
    <row r="9" spans="2:6" x14ac:dyDescent="0.25">
      <c r="B9" s="84">
        <v>3</v>
      </c>
      <c r="C9" s="85" t="s">
        <v>48</v>
      </c>
      <c r="D9" s="86">
        <f>ROUND(SUM(D10:D12),2)</f>
        <v>0</v>
      </c>
    </row>
    <row r="10" spans="2:6" x14ac:dyDescent="0.25">
      <c r="B10" s="23">
        <v>4</v>
      </c>
      <c r="C10" s="16" t="s">
        <v>5</v>
      </c>
      <c r="D10" s="5">
        <v>0</v>
      </c>
    </row>
    <row r="11" spans="2:6" x14ac:dyDescent="0.25">
      <c r="B11" s="23">
        <v>5</v>
      </c>
      <c r="C11" s="16" t="s">
        <v>6</v>
      </c>
      <c r="D11" s="5">
        <v>0</v>
      </c>
    </row>
    <row r="12" spans="2:6" x14ac:dyDescent="0.25">
      <c r="B12" s="23">
        <v>6</v>
      </c>
      <c r="C12" s="16"/>
      <c r="D12" s="5"/>
    </row>
    <row r="13" spans="2:6" x14ac:dyDescent="0.25">
      <c r="B13" s="28">
        <v>7</v>
      </c>
      <c r="C13" s="17" t="s">
        <v>7</v>
      </c>
      <c r="D13" s="6">
        <f>SUM(D14:D17)</f>
        <v>0</v>
      </c>
    </row>
    <row r="14" spans="2:6" x14ac:dyDescent="0.25">
      <c r="B14" s="23">
        <v>8</v>
      </c>
      <c r="C14" s="16" t="s">
        <v>8</v>
      </c>
      <c r="D14" s="5">
        <v>0</v>
      </c>
    </row>
    <row r="15" spans="2:6" x14ac:dyDescent="0.25">
      <c r="B15" s="23">
        <v>9</v>
      </c>
      <c r="C15" s="16" t="s">
        <v>9</v>
      </c>
      <c r="D15" s="5">
        <v>0</v>
      </c>
    </row>
    <row r="16" spans="2:6" x14ac:dyDescent="0.25">
      <c r="B16" s="23">
        <v>10</v>
      </c>
      <c r="C16" s="16" t="s">
        <v>10</v>
      </c>
      <c r="D16" s="5">
        <v>0</v>
      </c>
    </row>
    <row r="17" spans="2:4" x14ac:dyDescent="0.25">
      <c r="B17" s="23">
        <v>11</v>
      </c>
      <c r="C17" s="16"/>
      <c r="D17" s="5">
        <v>0</v>
      </c>
    </row>
    <row r="18" spans="2:4" x14ac:dyDescent="0.25">
      <c r="B18" s="28">
        <v>12</v>
      </c>
      <c r="C18" s="17" t="s">
        <v>11</v>
      </c>
      <c r="D18" s="6">
        <f>SUM(D19:D21)</f>
        <v>0</v>
      </c>
    </row>
    <row r="19" spans="2:4" x14ac:dyDescent="0.25">
      <c r="B19" s="23">
        <v>13</v>
      </c>
      <c r="C19" s="57" t="s">
        <v>47</v>
      </c>
      <c r="D19" s="5">
        <v>0</v>
      </c>
    </row>
    <row r="20" spans="2:4" x14ac:dyDescent="0.25">
      <c r="B20" s="23">
        <v>14</v>
      </c>
      <c r="C20" s="16" t="s">
        <v>12</v>
      </c>
      <c r="D20" s="5">
        <v>0</v>
      </c>
    </row>
    <row r="21" spans="2:4" x14ac:dyDescent="0.25">
      <c r="B21" s="23">
        <v>15</v>
      </c>
      <c r="C21" s="18" t="s">
        <v>34</v>
      </c>
      <c r="D21" s="5">
        <v>0</v>
      </c>
    </row>
    <row r="22" spans="2:4" x14ac:dyDescent="0.25">
      <c r="B22" s="28">
        <v>16</v>
      </c>
      <c r="C22" s="17" t="s">
        <v>13</v>
      </c>
      <c r="D22" s="6">
        <f>D23</f>
        <v>0</v>
      </c>
    </row>
    <row r="23" spans="2:4" x14ac:dyDescent="0.25">
      <c r="B23" s="23">
        <v>17</v>
      </c>
      <c r="C23" s="16" t="s">
        <v>14</v>
      </c>
      <c r="D23" s="5">
        <v>0</v>
      </c>
    </row>
    <row r="24" spans="2:4" x14ac:dyDescent="0.25">
      <c r="B24" s="28">
        <v>18</v>
      </c>
      <c r="C24" s="17" t="s">
        <v>15</v>
      </c>
      <c r="D24" s="6">
        <f>D9+D13+D18+D22</f>
        <v>0</v>
      </c>
    </row>
    <row r="25" spans="2:4" x14ac:dyDescent="0.25">
      <c r="B25" s="30">
        <v>19</v>
      </c>
      <c r="C25" s="19" t="s">
        <v>16</v>
      </c>
      <c r="D25" s="7">
        <f>ROUND((D9+D13+D18),2)</f>
        <v>0</v>
      </c>
    </row>
    <row r="26" spans="2:4" x14ac:dyDescent="0.25">
      <c r="B26" s="28">
        <v>20</v>
      </c>
      <c r="C26" s="17" t="s">
        <v>17</v>
      </c>
      <c r="D26" s="6">
        <f>IF(D7=0,0,ROUND(D8/D7*D24,2))</f>
        <v>0</v>
      </c>
    </row>
    <row r="27" spans="2:4" x14ac:dyDescent="0.25">
      <c r="B27" s="30">
        <v>21</v>
      </c>
      <c r="C27" s="19" t="s">
        <v>31</v>
      </c>
      <c r="D27" s="7">
        <f>D28-D29</f>
        <v>0</v>
      </c>
    </row>
    <row r="28" spans="2:4" x14ac:dyDescent="0.25">
      <c r="B28" s="28">
        <v>22</v>
      </c>
      <c r="C28" s="17" t="s">
        <v>29</v>
      </c>
      <c r="D28" s="6">
        <v>0</v>
      </c>
    </row>
    <row r="29" spans="2:4" x14ac:dyDescent="0.25">
      <c r="B29" s="28">
        <v>23</v>
      </c>
      <c r="C29" s="17" t="s">
        <v>32</v>
      </c>
      <c r="D29" s="11">
        <v>0</v>
      </c>
    </row>
    <row r="30" spans="2:4" x14ac:dyDescent="0.25">
      <c r="B30" s="30">
        <v>24</v>
      </c>
      <c r="C30" s="20" t="s">
        <v>18</v>
      </c>
      <c r="D30" s="12">
        <f>IF(D24=0,0,ROUND(D26/D24*D27,2))</f>
        <v>0</v>
      </c>
    </row>
    <row r="31" spans="2:4" ht="30.75" thickBot="1" x14ac:dyDescent="0.3">
      <c r="B31" s="29">
        <v>25</v>
      </c>
      <c r="C31" s="27" t="s">
        <v>36</v>
      </c>
      <c r="D31" s="13">
        <f>ROUND(D26+D30,2)</f>
        <v>0</v>
      </c>
    </row>
    <row r="32" spans="2:4" ht="30" x14ac:dyDescent="0.25">
      <c r="B32" s="35">
        <v>26</v>
      </c>
      <c r="C32" s="21" t="s">
        <v>35</v>
      </c>
      <c r="D32" s="14"/>
    </row>
    <row r="33" spans="2:6" ht="30.75" thickBot="1" x14ac:dyDescent="0.3">
      <c r="B33" s="36">
        <v>27</v>
      </c>
      <c r="C33" s="103" t="s">
        <v>51</v>
      </c>
      <c r="D33" s="34">
        <f>ROUND(D8*D32,2)</f>
        <v>0</v>
      </c>
    </row>
    <row r="34" spans="2:6" ht="30.75" customHeight="1" thickBot="1" x14ac:dyDescent="0.3">
      <c r="B34" s="37">
        <v>28</v>
      </c>
      <c r="C34" s="31" t="s">
        <v>37</v>
      </c>
      <c r="D34" s="32">
        <f>MIN(D31,D33)</f>
        <v>0</v>
      </c>
    </row>
    <row r="35" spans="2:6" x14ac:dyDescent="0.25">
      <c r="C35" s="8"/>
      <c r="D35" s="9"/>
    </row>
    <row r="36" spans="2:6" x14ac:dyDescent="0.25">
      <c r="B36" s="117" t="s">
        <v>52</v>
      </c>
      <c r="C36" s="117"/>
      <c r="D36" s="3"/>
    </row>
    <row r="37" spans="2:6" x14ac:dyDescent="0.25">
      <c r="B37" s="95" t="s">
        <v>19</v>
      </c>
      <c r="C37" s="95"/>
      <c r="D37" s="3"/>
    </row>
    <row r="38" spans="2:6" x14ac:dyDescent="0.25">
      <c r="B38" s="95" t="s">
        <v>20</v>
      </c>
      <c r="C38" s="95"/>
      <c r="D38" s="3"/>
    </row>
    <row r="39" spans="2:6" x14ac:dyDescent="0.25">
      <c r="B39" s="95" t="s">
        <v>21</v>
      </c>
      <c r="C39" s="95"/>
      <c r="D39" s="3"/>
    </row>
    <row r="40" spans="2:6" x14ac:dyDescent="0.25">
      <c r="B40" s="10"/>
      <c r="D40" s="3"/>
    </row>
    <row r="41" spans="2:6" x14ac:dyDescent="0.25">
      <c r="B41" s="2" t="s">
        <v>22</v>
      </c>
      <c r="D41" s="3"/>
    </row>
    <row r="42" spans="2:6" ht="15" customHeight="1" x14ac:dyDescent="0.25">
      <c r="B42" s="92" t="s">
        <v>44</v>
      </c>
      <c r="C42" s="92"/>
      <c r="D42" s="92"/>
      <c r="E42" s="59"/>
      <c r="F42" s="59"/>
    </row>
    <row r="43" spans="2:6" x14ac:dyDescent="0.25">
      <c r="B43" s="92"/>
      <c r="C43" s="92"/>
      <c r="D43" s="92"/>
      <c r="E43" s="59"/>
      <c r="F43" s="59"/>
    </row>
    <row r="44" spans="2:6" x14ac:dyDescent="0.25">
      <c r="B44" s="59"/>
      <c r="C44" s="59"/>
      <c r="D44" s="59"/>
      <c r="E44" s="59"/>
      <c r="F44" s="59"/>
    </row>
  </sheetData>
  <mergeCells count="10">
    <mergeCell ref="C1:D1"/>
    <mergeCell ref="B42:D43"/>
    <mergeCell ref="B36:C36"/>
    <mergeCell ref="B2:D2"/>
    <mergeCell ref="B3:D3"/>
    <mergeCell ref="C6:D6"/>
    <mergeCell ref="B37:C37"/>
    <mergeCell ref="B38:C38"/>
    <mergeCell ref="B39:C39"/>
    <mergeCell ref="B5:B6"/>
  </mergeCells>
  <pageMargins left="0.70866141732283472" right="0.70866141732283472" top="1.1417322834645669" bottom="0.74803149606299213" header="0.31496062992125984" footer="0.31496062992125984"/>
  <pageSetup scale="92" orientation="portrait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4"/>
  <sheetViews>
    <sheetView view="pageLayout" zoomScaleNormal="64" workbookViewId="0">
      <selection activeCell="C36" sqref="C36"/>
    </sheetView>
  </sheetViews>
  <sheetFormatPr defaultRowHeight="15" x14ac:dyDescent="0.25"/>
  <cols>
    <col min="2" max="2" width="5.42578125" style="44" customWidth="1"/>
    <col min="3" max="3" width="54.140625" customWidth="1"/>
    <col min="4" max="4" width="23.7109375" customWidth="1"/>
    <col min="5" max="5" width="15.28515625" customWidth="1"/>
    <col min="6" max="6" width="13" customWidth="1"/>
  </cols>
  <sheetData>
    <row r="1" spans="2:6" x14ac:dyDescent="0.25">
      <c r="B1" s="98" t="s">
        <v>46</v>
      </c>
      <c r="C1" s="98"/>
      <c r="D1" s="98"/>
      <c r="E1" s="98"/>
      <c r="F1" s="98"/>
    </row>
    <row r="2" spans="2:6" ht="18.75" x14ac:dyDescent="0.3">
      <c r="B2" s="99" t="s">
        <v>0</v>
      </c>
      <c r="C2" s="99"/>
      <c r="D2" s="99"/>
    </row>
    <row r="3" spans="2:6" ht="15.75" thickBot="1" x14ac:dyDescent="0.3">
      <c r="B3" s="100" t="s">
        <v>30</v>
      </c>
      <c r="C3" s="100"/>
      <c r="D3" s="100"/>
    </row>
    <row r="4" spans="2:6" ht="30" x14ac:dyDescent="0.25">
      <c r="B4" s="96" t="s">
        <v>50</v>
      </c>
      <c r="C4" s="38" t="s">
        <v>23</v>
      </c>
      <c r="D4" s="60" t="s">
        <v>1</v>
      </c>
      <c r="E4" s="88" t="s">
        <v>42</v>
      </c>
      <c r="F4" s="89" t="s">
        <v>43</v>
      </c>
    </row>
    <row r="5" spans="2:6" ht="15.75" thickBot="1" x14ac:dyDescent="0.3">
      <c r="B5" s="97"/>
      <c r="C5" s="104" t="s">
        <v>49</v>
      </c>
      <c r="D5" s="105"/>
      <c r="E5" s="76"/>
      <c r="F5" s="77"/>
    </row>
    <row r="6" spans="2:6" ht="15.75" thickBot="1" x14ac:dyDescent="0.3">
      <c r="B6" s="75"/>
      <c r="C6" s="106"/>
      <c r="D6" s="107" t="s">
        <v>41</v>
      </c>
      <c r="E6" s="78"/>
      <c r="F6" s="79"/>
    </row>
    <row r="7" spans="2:6" x14ac:dyDescent="0.25">
      <c r="B7" s="46">
        <v>1</v>
      </c>
      <c r="C7" s="47" t="s">
        <v>2</v>
      </c>
      <c r="D7" s="61">
        <v>0</v>
      </c>
      <c r="E7" s="73"/>
      <c r="F7" s="74"/>
    </row>
    <row r="8" spans="2:6" s="90" customFormat="1" x14ac:dyDescent="0.25">
      <c r="B8" s="108">
        <v>2</v>
      </c>
      <c r="C8" s="109" t="s">
        <v>3</v>
      </c>
      <c r="D8" s="110">
        <v>0</v>
      </c>
      <c r="E8" s="111"/>
      <c r="F8" s="112"/>
    </row>
    <row r="9" spans="2:6" x14ac:dyDescent="0.25">
      <c r="B9" s="49">
        <v>3</v>
      </c>
      <c r="C9" s="40" t="s">
        <v>4</v>
      </c>
      <c r="D9" s="63">
        <f>ROUND(SUM(D10:D12),2)</f>
        <v>0</v>
      </c>
      <c r="E9" s="63">
        <f>ROUND(SUM(E10:E12),2)</f>
        <v>0</v>
      </c>
      <c r="F9" s="63">
        <f>ROUND(SUM(F10:F12),2)</f>
        <v>0</v>
      </c>
    </row>
    <row r="10" spans="2:6" x14ac:dyDescent="0.25">
      <c r="B10" s="48">
        <v>4</v>
      </c>
      <c r="C10" s="39" t="s">
        <v>25</v>
      </c>
      <c r="D10" s="62">
        <v>0</v>
      </c>
      <c r="E10" s="62">
        <v>0</v>
      </c>
      <c r="F10" s="62">
        <v>0</v>
      </c>
    </row>
    <row r="11" spans="2:6" x14ac:dyDescent="0.25">
      <c r="B11" s="48">
        <v>5</v>
      </c>
      <c r="C11" s="39" t="s">
        <v>6</v>
      </c>
      <c r="D11" s="62">
        <v>0</v>
      </c>
      <c r="E11" s="62">
        <v>0</v>
      </c>
      <c r="F11" s="62">
        <v>0</v>
      </c>
    </row>
    <row r="12" spans="2:6" x14ac:dyDescent="0.25">
      <c r="B12" s="48">
        <v>6</v>
      </c>
      <c r="C12" s="39"/>
      <c r="D12" s="62"/>
      <c r="E12" s="71"/>
      <c r="F12" s="72"/>
    </row>
    <row r="13" spans="2:6" x14ac:dyDescent="0.25">
      <c r="B13" s="49">
        <v>7</v>
      </c>
      <c r="C13" s="40" t="s">
        <v>7</v>
      </c>
      <c r="D13" s="64">
        <f>SUM(D14:D17)</f>
        <v>0</v>
      </c>
      <c r="E13" s="64">
        <f>SUM(E14:E17)</f>
        <v>0</v>
      </c>
      <c r="F13" s="64">
        <f t="shared" ref="F13" si="0">SUM(F14:F17)</f>
        <v>0</v>
      </c>
    </row>
    <row r="14" spans="2:6" x14ac:dyDescent="0.25">
      <c r="B14" s="48">
        <v>8</v>
      </c>
      <c r="C14" s="39" t="s">
        <v>8</v>
      </c>
      <c r="D14" s="62">
        <v>0</v>
      </c>
      <c r="E14" s="62">
        <v>0</v>
      </c>
      <c r="F14" s="62">
        <v>0</v>
      </c>
    </row>
    <row r="15" spans="2:6" x14ac:dyDescent="0.25">
      <c r="B15" s="48">
        <v>9</v>
      </c>
      <c r="C15" s="39" t="s">
        <v>9</v>
      </c>
      <c r="D15" s="62">
        <v>0</v>
      </c>
      <c r="E15" s="62">
        <v>0</v>
      </c>
      <c r="F15" s="62">
        <v>0</v>
      </c>
    </row>
    <row r="16" spans="2:6" x14ac:dyDescent="0.25">
      <c r="B16" s="48">
        <v>10</v>
      </c>
      <c r="C16" s="39" t="s">
        <v>10</v>
      </c>
      <c r="D16" s="62">
        <v>0</v>
      </c>
      <c r="E16" s="62">
        <v>0</v>
      </c>
      <c r="F16" s="62">
        <v>0</v>
      </c>
    </row>
    <row r="17" spans="2:6" x14ac:dyDescent="0.25">
      <c r="B17" s="48">
        <v>11</v>
      </c>
      <c r="C17" s="39"/>
      <c r="D17" s="62">
        <v>0</v>
      </c>
      <c r="E17" s="62">
        <v>0</v>
      </c>
      <c r="F17" s="62">
        <v>0</v>
      </c>
    </row>
    <row r="18" spans="2:6" x14ac:dyDescent="0.25">
      <c r="B18" s="49">
        <v>12</v>
      </c>
      <c r="C18" s="40" t="s">
        <v>11</v>
      </c>
      <c r="D18" s="64">
        <f>SUM(D19:D22)</f>
        <v>0</v>
      </c>
      <c r="E18" s="64">
        <f t="shared" ref="E18:F18" si="1">SUM(E19:E22)</f>
        <v>0</v>
      </c>
      <c r="F18" s="64">
        <f t="shared" si="1"/>
        <v>0</v>
      </c>
    </row>
    <row r="19" spans="2:6" x14ac:dyDescent="0.25">
      <c r="B19" s="48">
        <v>13</v>
      </c>
      <c r="C19" s="58" t="s">
        <v>47</v>
      </c>
      <c r="D19" s="62">
        <v>0</v>
      </c>
      <c r="E19" s="62">
        <v>0</v>
      </c>
      <c r="F19" s="62">
        <v>0</v>
      </c>
    </row>
    <row r="20" spans="2:6" x14ac:dyDescent="0.25">
      <c r="B20" s="48">
        <v>14</v>
      </c>
      <c r="C20" s="39" t="s">
        <v>12</v>
      </c>
      <c r="D20" s="62">
        <v>0</v>
      </c>
      <c r="E20" s="62">
        <v>0</v>
      </c>
      <c r="F20" s="62">
        <v>0</v>
      </c>
    </row>
    <row r="21" spans="2:6" x14ac:dyDescent="0.25">
      <c r="B21" s="48">
        <v>15</v>
      </c>
      <c r="C21" s="39" t="s">
        <v>14</v>
      </c>
      <c r="D21" s="62">
        <v>0</v>
      </c>
      <c r="E21" s="62">
        <v>0</v>
      </c>
      <c r="F21" s="62">
        <v>0</v>
      </c>
    </row>
    <row r="22" spans="2:6" x14ac:dyDescent="0.25">
      <c r="B22" s="48">
        <v>16</v>
      </c>
      <c r="C22" s="39" t="s">
        <v>26</v>
      </c>
      <c r="D22" s="62">
        <v>0</v>
      </c>
      <c r="E22" s="62">
        <v>0</v>
      </c>
      <c r="F22" s="62">
        <v>0</v>
      </c>
    </row>
    <row r="23" spans="2:6" x14ac:dyDescent="0.25">
      <c r="B23" s="49">
        <v>17</v>
      </c>
      <c r="C23" s="40" t="s">
        <v>27</v>
      </c>
      <c r="D23" s="64">
        <f>D9+D13+D18</f>
        <v>0</v>
      </c>
      <c r="E23" s="64">
        <f t="shared" ref="E23:F23" si="2">E9+E13+E18</f>
        <v>0</v>
      </c>
      <c r="F23" s="64">
        <f t="shared" si="2"/>
        <v>0</v>
      </c>
    </row>
    <row r="24" spans="2:6" x14ac:dyDescent="0.25">
      <c r="B24" s="50">
        <v>18</v>
      </c>
      <c r="C24" s="41" t="s">
        <v>28</v>
      </c>
      <c r="D24" s="65">
        <f>ROUND((D9+D13),2)</f>
        <v>0</v>
      </c>
      <c r="E24" s="65">
        <f t="shared" ref="E24:F24" si="3">ROUND((E9+E13),2)</f>
        <v>0</v>
      </c>
      <c r="F24" s="65">
        <f t="shared" si="3"/>
        <v>0</v>
      </c>
    </row>
    <row r="25" spans="2:6" x14ac:dyDescent="0.25">
      <c r="B25" s="49">
        <v>19</v>
      </c>
      <c r="C25" s="40" t="s">
        <v>17</v>
      </c>
      <c r="D25" s="64">
        <f>IF(D7=0,0,ROUND(D8/D7*D24,2))</f>
        <v>0</v>
      </c>
      <c r="E25" s="64">
        <f t="shared" ref="E25:F25" si="4">IF(E7=0,0,ROUND(E8/E7*E24,2))</f>
        <v>0</v>
      </c>
      <c r="F25" s="64">
        <f t="shared" si="4"/>
        <v>0</v>
      </c>
    </row>
    <row r="26" spans="2:6" x14ac:dyDescent="0.25">
      <c r="B26" s="50">
        <v>20</v>
      </c>
      <c r="C26" s="41" t="s">
        <v>31</v>
      </c>
      <c r="D26" s="65">
        <f>D27-D28</f>
        <v>0</v>
      </c>
      <c r="E26" s="65">
        <f t="shared" ref="E26:F26" si="5">E27-E28</f>
        <v>0</v>
      </c>
      <c r="F26" s="65">
        <f t="shared" si="5"/>
        <v>0</v>
      </c>
    </row>
    <row r="27" spans="2:6" x14ac:dyDescent="0.25">
      <c r="B27" s="49">
        <v>21</v>
      </c>
      <c r="C27" s="40" t="s">
        <v>29</v>
      </c>
      <c r="D27" s="64">
        <v>0</v>
      </c>
      <c r="E27" s="64">
        <v>0</v>
      </c>
      <c r="F27" s="64">
        <v>0</v>
      </c>
    </row>
    <row r="28" spans="2:6" x14ac:dyDescent="0.25">
      <c r="B28" s="49">
        <v>22</v>
      </c>
      <c r="C28" s="40" t="s">
        <v>32</v>
      </c>
      <c r="D28" s="63">
        <v>0</v>
      </c>
      <c r="E28" s="63">
        <v>0</v>
      </c>
      <c r="F28" s="63">
        <v>0</v>
      </c>
    </row>
    <row r="29" spans="2:6" x14ac:dyDescent="0.25">
      <c r="B29" s="50">
        <v>23</v>
      </c>
      <c r="C29" s="42" t="s">
        <v>18</v>
      </c>
      <c r="D29" s="66">
        <f>IF(D23=0,0,ROUND(D25/D23*D26,2))</f>
        <v>0</v>
      </c>
      <c r="E29" s="66">
        <f t="shared" ref="E29:F29" si="6">IF(E23=0,0,ROUND(E25/E23*E26,2))</f>
        <v>0</v>
      </c>
      <c r="F29" s="66">
        <f t="shared" si="6"/>
        <v>0</v>
      </c>
    </row>
    <row r="30" spans="2:6" ht="30.75" thickBot="1" x14ac:dyDescent="0.3">
      <c r="B30" s="54">
        <v>24</v>
      </c>
      <c r="C30" s="43" t="s">
        <v>33</v>
      </c>
      <c r="D30" s="67">
        <f>ROUND(D25+D29,2)</f>
        <v>0</v>
      </c>
      <c r="E30" s="67">
        <f t="shared" ref="E30:F30" si="7">ROUND(E25+E29,2)</f>
        <v>0</v>
      </c>
      <c r="F30" s="67">
        <f t="shared" si="7"/>
        <v>0</v>
      </c>
    </row>
    <row r="31" spans="2:6" ht="60" x14ac:dyDescent="0.25">
      <c r="B31" s="51">
        <v>25</v>
      </c>
      <c r="C31" s="55" t="s">
        <v>40</v>
      </c>
      <c r="D31" s="68"/>
      <c r="E31" s="68"/>
      <c r="F31" s="68"/>
    </row>
    <row r="32" spans="2:6" ht="30.75" thickBot="1" x14ac:dyDescent="0.3">
      <c r="B32" s="52">
        <v>26</v>
      </c>
      <c r="C32" s="33" t="s">
        <v>38</v>
      </c>
      <c r="D32" s="69">
        <f>ROUND(D8*D31,2)</f>
        <v>0</v>
      </c>
      <c r="E32" s="69">
        <f>ROUND(E8*E31,2)</f>
        <v>0</v>
      </c>
      <c r="F32" s="69">
        <f>ROUND(F8*F31,2)</f>
        <v>0</v>
      </c>
    </row>
    <row r="33" spans="2:6" ht="30.75" thickBot="1" x14ac:dyDescent="0.3">
      <c r="B33" s="53">
        <v>27</v>
      </c>
      <c r="C33" s="22" t="s">
        <v>39</v>
      </c>
      <c r="D33" s="70">
        <f>MIN(D30,D32)</f>
        <v>0</v>
      </c>
      <c r="E33" s="70">
        <f t="shared" ref="E33:F33" si="8">MIN(E30,E32)</f>
        <v>0</v>
      </c>
      <c r="F33" s="70">
        <f t="shared" si="8"/>
        <v>0</v>
      </c>
    </row>
    <row r="34" spans="2:6" x14ac:dyDescent="0.25">
      <c r="C34" s="1"/>
      <c r="D34" s="1"/>
    </row>
    <row r="35" spans="2:6" x14ac:dyDescent="0.25">
      <c r="C35" s="1"/>
      <c r="D35" s="1"/>
    </row>
    <row r="36" spans="2:6" x14ac:dyDescent="0.25">
      <c r="B36" s="113" t="s">
        <v>52</v>
      </c>
      <c r="C36" s="114"/>
      <c r="D36" s="3"/>
      <c r="E36" s="2"/>
      <c r="F36" s="2"/>
    </row>
    <row r="37" spans="2:6" x14ac:dyDescent="0.25">
      <c r="B37" s="95" t="s">
        <v>19</v>
      </c>
      <c r="C37" s="95"/>
      <c r="D37" s="3"/>
      <c r="E37" s="2"/>
      <c r="F37" s="2"/>
    </row>
    <row r="38" spans="2:6" x14ac:dyDescent="0.25">
      <c r="B38" s="95" t="s">
        <v>20</v>
      </c>
      <c r="C38" s="95"/>
      <c r="D38" s="3"/>
      <c r="E38" s="2"/>
      <c r="F38" s="2"/>
    </row>
    <row r="39" spans="2:6" x14ac:dyDescent="0.25">
      <c r="B39" s="95" t="s">
        <v>21</v>
      </c>
      <c r="C39" s="95"/>
      <c r="D39" s="3"/>
      <c r="E39" s="2"/>
      <c r="F39" s="2"/>
    </row>
    <row r="40" spans="2:6" x14ac:dyDescent="0.25">
      <c r="B40" s="45"/>
      <c r="C40" s="2"/>
      <c r="D40" s="3"/>
      <c r="E40" s="2"/>
      <c r="F40" s="2"/>
    </row>
    <row r="41" spans="2:6" x14ac:dyDescent="0.25">
      <c r="B41" s="87" t="s">
        <v>22</v>
      </c>
      <c r="C41" s="2"/>
      <c r="D41" s="3"/>
      <c r="E41" s="2"/>
      <c r="F41" s="2"/>
    </row>
    <row r="42" spans="2:6" x14ac:dyDescent="0.25">
      <c r="B42" s="101" t="s">
        <v>45</v>
      </c>
      <c r="C42" s="102"/>
      <c r="D42" s="102"/>
      <c r="E42" s="102"/>
      <c r="F42" s="102"/>
    </row>
    <row r="43" spans="2:6" x14ac:dyDescent="0.25">
      <c r="B43" s="102"/>
      <c r="C43" s="102"/>
      <c r="D43" s="102"/>
      <c r="E43" s="102"/>
      <c r="F43" s="102"/>
    </row>
    <row r="44" spans="2:6" x14ac:dyDescent="0.25">
      <c r="B44" s="102"/>
      <c r="C44" s="102"/>
      <c r="D44" s="102"/>
      <c r="E44" s="102"/>
      <c r="F44" s="102"/>
    </row>
  </sheetData>
  <mergeCells count="9">
    <mergeCell ref="B1:F1"/>
    <mergeCell ref="B2:D2"/>
    <mergeCell ref="B3:D3"/>
    <mergeCell ref="B42:F44"/>
    <mergeCell ref="C5:D5"/>
    <mergeCell ref="B37:C37"/>
    <mergeCell ref="B38:C38"/>
    <mergeCell ref="B39:C39"/>
    <mergeCell ref="B4:B5"/>
  </mergeCells>
  <pageMargins left="0.70866141732283472" right="0.70866141732283472" top="1.1417322834645669" bottom="0.74803149606299213" header="0.31496062992125984" footer="0.31496062992125984"/>
  <pageSetup scale="74" orientation="portrait" r:id="rId1"/>
  <headerFooter>
    <oddHeader>&amp;C&amp;G</oddHeader>
    <oddFooter>&amp;L&amp;8&amp;K000000Príručka pre prijímateľa pre prioritnú os 6, verzia 5.0
Príloha č. 05 Spôsob výpočtu oprávnenej mzdy a odvodov &amp;R&amp;P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A906B-61F7-47ED-9FA8-591FB7FB02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D689C9-7F8D-472C-95C6-F685C949C12B}">
  <ds:schemaRefs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6B8949-DFD7-4486-8742-19226E6643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výpočet na 100%</vt:lpstr>
      <vt:lpstr>výpočet nie na 100%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2022-06-29T12:09:41Z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