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updateLinks="never"/>
  <mc:AlternateContent xmlns:mc="http://schemas.openxmlformats.org/markup-compatibility/2006">
    <mc:Choice Requires="x15">
      <x15ac:absPath xmlns:x15ac="http://schemas.microsoft.com/office/spreadsheetml/2010/11/ac" url="\\Uv-data-win\o\USVRK\SEP\SEP\1_VÝZVY\09_PSK-UV-005-2024-DV-ESF+_jpú\06_ZMENA_1_výzvy\5_ZVEREJNENIE_zmena č.1_x.6.2025\SZ\01_Formulár ŽoNFP s prílohami_SZ\"/>
    </mc:Choice>
  </mc:AlternateContent>
  <xr:revisionPtr revIDLastSave="0" documentId="13_ncr:1_{780F6B0B-C369-45C3-99FC-8734649232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počet projektu tabuľka" sheetId="1" r:id="rId1"/>
    <sheet name="Fin.limit JPÚ" sheetId="5" r:id="rId2"/>
    <sheet name="Prieskum trhu" sheetId="4" r:id="rId3"/>
    <sheet name="Inštrukcia k prieskumu trhu" sheetId="6" r:id="rId4"/>
    <sheet name="výberové polia" sheetId="2" state="hidden" r:id="rId5"/>
  </sheets>
  <externalReferences>
    <externalReference r:id="rId6"/>
    <externalReference r:id="rId7"/>
    <externalReference r:id="rId8"/>
  </externalReferences>
  <definedNames>
    <definedName name="IaK">#REF!</definedName>
    <definedName name="infAkom">[1]limity!$B$27:$B$31</definedName>
    <definedName name="Informovanie">#REF!</definedName>
    <definedName name="_xlnm.Print_Area" localSheetId="1">'Fin.limit JPÚ'!$A$1:$I$19</definedName>
    <definedName name="_xlnm.Print_Area" localSheetId="3">'Inštrukcia k prieskumu trhu'!$B$1:$D$15</definedName>
    <definedName name="_xlnm.Print_Area" localSheetId="2">'Prieskum trhu'!$A$1:$J$43</definedName>
    <definedName name="_xlnm.Print_Area" localSheetId="0">'Rozpočet projektu tabuľka'!$A$1:$J$112</definedName>
    <definedName name="_xlnm.Print_Area" localSheetId="4">'výberové polia'!$A$1:$C$41</definedName>
    <definedName name="plán">'[2]výberové polia'!$A$2:$A$3</definedName>
    <definedName name="prieskum">'výberové polia'!#REF!</definedName>
    <definedName name="realizácia">'výberové polia'!#REF!</definedName>
    <definedName name="rekon">'výberové polia'!#REF!</definedName>
    <definedName name="rekonšt">'výberové polia'!#REF!</definedName>
    <definedName name="rekonštrukcia">'výberové polia'!#REF!</definedName>
    <definedName name="st">#REF!</definedName>
    <definedName name="stojany">#REF!</definedName>
    <definedName name="stojiská">'[2]výberové polia'!$B$2:$B$4</definedName>
    <definedName name="TypA">[2]limity!#REF!</definedName>
    <definedName name="určenieVýd">'výberové polia'!#REF!</definedName>
    <definedName name="Vstojany">#REF!</definedName>
    <definedName name="výb">#REF!</definedName>
    <definedName name="výst">'výberové polia'!#REF!</definedName>
    <definedName name="výstavba">'výberové polia'!#REF!</definedName>
    <definedName name="x">'výberové polia'!#REF!</definedName>
    <definedName name="zál.p">[1]limity!$A$49:$A$50</definedName>
    <definedName name="zb">#REF!</definedName>
    <definedName name="ZP">[3]Limity!$A$35:$A$36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0" i="1" l="1"/>
  <c r="H70" i="1"/>
  <c r="H69" i="1"/>
  <c r="H64" i="1"/>
  <c r="H65" i="1" s="1"/>
  <c r="H59" i="1"/>
  <c r="H49" i="1"/>
  <c r="H48" i="1"/>
  <c r="H43" i="1"/>
  <c r="H44" i="1" s="1"/>
  <c r="H38" i="1"/>
  <c r="H28" i="1"/>
  <c r="H27" i="1"/>
  <c r="H22" i="1"/>
  <c r="H23" i="1" s="1"/>
  <c r="G65" i="1"/>
  <c r="G50" i="1"/>
  <c r="G23" i="1"/>
  <c r="G44" i="1"/>
  <c r="G2" i="5" l="1"/>
  <c r="G16" i="4"/>
  <c r="G15" i="4"/>
  <c r="G81" i="1" l="1"/>
  <c r="G60" i="1" l="1"/>
  <c r="G29" i="1"/>
  <c r="G71" i="1" l="1"/>
  <c r="G73" i="1" s="1"/>
  <c r="G52" i="1"/>
  <c r="G3" i="5" l="1"/>
  <c r="F5" i="5" s="1"/>
  <c r="G17" i="1" s="1"/>
  <c r="G94" i="1" l="1"/>
  <c r="H17" i="1"/>
  <c r="H60" i="1"/>
  <c r="H39" i="1"/>
  <c r="H71" i="1" l="1"/>
  <c r="H73" i="1" s="1"/>
  <c r="H81" i="1"/>
  <c r="H83" i="1" s="1"/>
  <c r="H29" i="1"/>
  <c r="H50" i="1"/>
  <c r="H52" i="1" s="1"/>
  <c r="G89" i="1" l="1"/>
  <c r="H89" i="1" s="1"/>
  <c r="H94" i="1" l="1"/>
  <c r="G17" i="4" l="1"/>
  <c r="G18" i="4" l="1"/>
  <c r="D21" i="4" s="1"/>
  <c r="G83" i="1" l="1"/>
  <c r="H18" i="1"/>
  <c r="H31" i="1" s="1"/>
  <c r="G18" i="1"/>
  <c r="G31" i="1" s="1"/>
  <c r="H95" i="1" l="1"/>
  <c r="H96" i="1" s="1"/>
  <c r="G95" i="1"/>
  <c r="G96" i="1" s="1"/>
</calcChain>
</file>

<file path=xl/sharedStrings.xml><?xml version="1.0" encoding="utf-8"?>
<sst xmlns="http://schemas.openxmlformats.org/spreadsheetml/2006/main" count="258" uniqueCount="137">
  <si>
    <t>p.č.</t>
  </si>
  <si>
    <t>Názov položky</t>
  </si>
  <si>
    <t xml:space="preserve">  Celkom bez DPH</t>
  </si>
  <si>
    <t>Celkom s DPH</t>
  </si>
  <si>
    <t>1.</t>
  </si>
  <si>
    <t>2.</t>
  </si>
  <si>
    <t>3.</t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</si>
  <si>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</si>
  <si>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Spolu výdavky za projekt</t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</si>
  <si>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</si>
  <si>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P.č.</t>
  </si>
  <si>
    <t>Merná jednotka</t>
  </si>
  <si>
    <t>Počet jednotiek</t>
  </si>
  <si>
    <t xml:space="preserve"> </t>
  </si>
  <si>
    <t>Cena**</t>
  </si>
  <si>
    <t>Poznámka</t>
  </si>
  <si>
    <t>bez DPH</t>
  </si>
  <si>
    <t>s DPH</t>
  </si>
  <si>
    <t>Vyhodnotenie prieskumu</t>
  </si>
  <si>
    <t>Cena s DPH:</t>
  </si>
  <si>
    <t>V ............................ dňa ...................</t>
  </si>
  <si>
    <t>........................................................................</t>
  </si>
  <si>
    <t>Názov projektu:</t>
  </si>
  <si>
    <t>Spolu priame oprávnené výdavky </t>
  </si>
  <si>
    <t>Príloha č. 6  ŽoNFP</t>
  </si>
  <si>
    <t>priemerná cena</t>
  </si>
  <si>
    <t>Spôsob vyhodnotenia:</t>
  </si>
  <si>
    <t xml:space="preserve">V prípade, ak žiadateľ vykonal viacej prieskumov trhu (t.j. výšku viacerých výdavkov stanovil prieskumom trhu), vyplní a predloží záznam z vyhodnotenia prieskumu trhu spolu s kompletnou podpornou dokumentáciou  samostatne pre každý vykonaný prieskum trhu. Za týmto účelom žiadateľ pre každý ďalší prieskum trhu vytvorí samostatnú  kópiu tohto hárku. </t>
  </si>
  <si>
    <t>Konzultant JPÚ</t>
  </si>
  <si>
    <t>Počet vlastníkov v obvode JPÚ</t>
  </si>
  <si>
    <t>Max.finančný limit JPÚ podľa písm.g)</t>
  </si>
  <si>
    <t>Fáza</t>
  </si>
  <si>
    <t>Rozdeľovací plán vo forme umiestňovacieho a vytyčovacieho plánu</t>
  </si>
  <si>
    <t>Etapy</t>
  </si>
  <si>
    <t>Názov etapy</t>
  </si>
  <si>
    <t>Počet obydlí v obvode JPÚ</t>
  </si>
  <si>
    <r>
      <t xml:space="preserve">Veľkosť obvodu JPÚ v </t>
    </r>
    <r>
      <rPr>
        <b/>
        <u/>
        <sz val="11"/>
        <rFont val="Calibri"/>
        <family val="2"/>
        <charset val="238"/>
        <scheme val="minor"/>
      </rPr>
      <t>m2</t>
    </r>
  </si>
  <si>
    <t>Spolu</t>
  </si>
  <si>
    <t>518 - Ostatné služby (realizácia projetu JPÚ)</t>
  </si>
  <si>
    <t>Názov žiadateľa/partnera:</t>
  </si>
  <si>
    <t>Priame oprávnené výdavky¹</t>
  </si>
  <si>
    <t xml:space="preserve">Skupina výdavkov 518 - Ostatné služby </t>
  </si>
  <si>
    <t xml:space="preserve">Spolu 518 - Ostatné služby </t>
  </si>
  <si>
    <t>Skupina výdavkov 907 - Paušálna sadzba na nepriame výdavky podľa čl. 54 písm. a) NSU</t>
  </si>
  <si>
    <t>Názov žiadateľa/partnera</t>
  </si>
  <si>
    <t>Žiadateľ je zdaniteľná osoba v rozsahu projektu</t>
  </si>
  <si>
    <t>Hlavná aktivita projektu</t>
  </si>
  <si>
    <t>Rozpočet projektu</t>
  </si>
  <si>
    <t>V Rozpočte projektu uveďte jednotlivé výdavky, ktoré vzniknú v súvislosti s realizáciou projektu a spĺňajú pravidlá oprávnenosti výdavkov. Vyplňte iba bielo podfarbené polia/bunky a pre každý oprávnený výdavok uveďte, resp. z roletového menu vyberte, príslušné požadované údaje.</t>
  </si>
  <si>
    <t>Uvedie sa názov žiadateľa/partnera podľa formulára ŽoNFP</t>
  </si>
  <si>
    <t>Z roletového menu sa vyberie možnosť: áno/nie</t>
  </si>
  <si>
    <t>Uveďte cenu výdavku bez DPH a s DPH s presnosťou na dve desatinné miesta.
V prípade výdavku (položky) zodpovedajúcemu samostatnému funkčnému celku, ktorého výška bola stanovená na základe uzavretej zmluvy s úspešným uchádzačom uveďte cenu bez DPH a s DPH vyplývajúcu z uzavretej zmluvy s úspešným uchádzačom. 
V prípade výdavku, ktorého výška bola stanovená na základe prieskumu trhu, uveďte priemernú cenu bez DPH a s DPH, určenú ako aritmetický priemer získaných cenových ponúk od rôznych potenciálnych dodávateľov.
V prípade, že výška vybraného oprávneného výdavku je obmedzená finančným alebo percentuálnym limitom, potom výšku výdavku uveďte maximálne do výšky upravenej takýmto limitom.</t>
  </si>
  <si>
    <t>Celkom bez DPH/celkom s DPH</t>
  </si>
  <si>
    <t>Určenie výšky výdavku</t>
  </si>
  <si>
    <t>Podrobný komentár k položke</t>
  </si>
  <si>
    <t>Ide o sumu celkových oprávnených výdavkov projektu bez/s DPH.
V prípade, ak žiadateľ je zdaniteľnou osobou v rozsahu projektu (má nárok na odpočet DPH), je celkovým oprávneným výdavkom projektu suma bez DPH.
V prípade, ak žiadateľ nie je zdaniteľnou osobou v rozsahu projektu (nemá nárok na odpočet DPH), je celkovým oprávneným výdavkom projektu suma s DPH.</t>
  </si>
  <si>
    <t>%</t>
  </si>
  <si>
    <t>Sumarizačná tabuľka prieskumu trhu</t>
  </si>
  <si>
    <t xml:space="preserve"> Celkom bez DPH</t>
  </si>
  <si>
    <t xml:space="preserve"> Celkom s DPH</t>
  </si>
  <si>
    <t>Hlavná aktivita projektu -  2. Podpora usporiadania právnych vzťahov k pozemkom v rozšírenom osídlení MRK</t>
  </si>
  <si>
    <t xml:space="preserve">Hlavná aktivita projektu - 3. Podpora usporiadania právnych vzťahov k pozemkom mimo osídlenia MRK </t>
  </si>
  <si>
    <t>Hlavná aktivita projektu - 4. Vykonanie projektu jednoduchých pozemkových úprav</t>
  </si>
  <si>
    <t>Pokyny k vyplneniu Rozpočtu projektu</t>
  </si>
  <si>
    <t xml:space="preserve">Mapa hodnoty pozemkov </t>
  </si>
  <si>
    <t>Register pôvodného stavu</t>
  </si>
  <si>
    <t xml:space="preserve">Zásady umiestnenia nových pozemkov </t>
  </si>
  <si>
    <t>Zoznam vyrovnaní v peniazoch</t>
  </si>
  <si>
    <t>Plán spoločných zariadení a opatrení a plán verejných zariadení a opatrení</t>
  </si>
  <si>
    <t xml:space="preserve">Postup prechodu na hospodárenie v novom usporiadaní </t>
  </si>
  <si>
    <t>Hlavná aktivita projektu - 1. Podpora usporiadania právnych vzťahov k pozemkom v osídlení MRK</t>
  </si>
  <si>
    <t>Nepriame výdavky deklarované na základe paušálnej sadzby</t>
  </si>
  <si>
    <r>
      <rPr>
        <vertAlign val="superscript"/>
        <sz val="10"/>
        <rFont val="Calibri"/>
        <family val="2"/>
        <charset val="238"/>
        <scheme val="minor"/>
      </rPr>
      <t xml:space="preserve">1 </t>
    </r>
    <r>
      <rPr>
        <sz val="10"/>
        <rFont val="Calibri"/>
        <family val="2"/>
        <charset val="238"/>
        <scheme val="minor"/>
      </rPr>
      <t>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</si>
  <si>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t>Hlavné aktivity projektu (HAP), oprávnené v rámci tejto výzvy, sú preddefinované v osobitných tabuľkách Rozpočtu projektu.
Uveďte oprávnené výdavky do preddefinovanej tabuľky relevantnej HAP, ktorá je predmetom projektu. V prípade, ak predmetom projektu nie je niektorá z preddefinovaných HAP, údaje k tejto HAP sa nevypĺňajú.</t>
  </si>
  <si>
    <t>Uveďte všetky údaje týkajúce sa jednotlivých výdavkov, ktoré vzniknú v súvislosti s realizáciou projektu. V prípade, ak predmetom projektu nie je niektorý z preddefinovaných výdavkov, údaje k tomuto výdavku sa nevypĺňajú.</t>
  </si>
  <si>
    <t>Podklady, na základe ktorých bola stanovená výška oprávnených výdavkov uvedených v Rozpočte projektu (zmluva s úspešným uchádzačom,  Záznam o vykonaní prieskumu trhu a pod.) sa predkladajú spolu s touto prílohou ŽoNFP. V prípade, ak sa preukáže, že žiadateľ/partner uviedol v Rozpočte projektu sumu, ktorá nie je podložená relevantnou dokumentáciou (okrem prípadov, kedy žiadateľ/partner nie je povinný stanoviť výšku výdavkov na základe konkrétnej dokumentácie uvedenej vyššie),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poskytnutí NFP.
Poskytovateľ je oprávnený upraviť výšku žiadaného výdavku napr. v nadväznosti na identifikovanú chybu vo výpočte, nesprávne prenesenú hodnotu z podpornej dokumentácie do Rozpočtu projektu, ale aj na základe vlastného posúdenia výšky oprávneného výdavku (napr. prostredníctvom vykonania svojho vlastného prieskumu trhu alebo odborného posúdenia).</t>
  </si>
  <si>
    <t>019 Ostatný dlhodobý nehmotný majetok²</t>
  </si>
  <si>
    <r>
      <t xml:space="preserve">Žiadateľ/partner je zdaniteľná osoba v rozsahu projektu </t>
    </r>
    <r>
      <rPr>
        <sz val="9"/>
        <color theme="1"/>
        <rFont val="Calibri"/>
        <family val="2"/>
        <charset val="238"/>
        <scheme val="minor"/>
      </rPr>
      <t>(vybrať v rozbaľovacom okne):</t>
    </r>
  </si>
  <si>
    <r>
      <t xml:space="preserve">1 - Úvodné podklady JPÚ
</t>
    </r>
    <r>
      <rPr>
        <b/>
        <sz val="10"/>
        <color theme="1"/>
        <rFont val="Calibri"/>
        <family val="2"/>
        <charset val="238"/>
        <scheme val="minor"/>
      </rPr>
      <t>(35%)</t>
    </r>
  </si>
  <si>
    <r>
      <t xml:space="preserve">2 - Projekt JPÚ
</t>
    </r>
    <r>
      <rPr>
        <b/>
        <sz val="10"/>
        <color theme="1"/>
        <rFont val="Calibri"/>
        <family val="2"/>
        <charset val="238"/>
        <scheme val="minor"/>
      </rPr>
      <t>(40%)</t>
    </r>
  </si>
  <si>
    <r>
      <t xml:space="preserve">3 - Vykonanie projektu JPÚ
</t>
    </r>
    <r>
      <rPr>
        <b/>
        <sz val="10"/>
        <color theme="1"/>
        <rFont val="Calibri"/>
        <family val="2"/>
        <charset val="238"/>
        <scheme val="minor"/>
      </rPr>
      <t>(25%)</t>
    </r>
  </si>
  <si>
    <t>Spracovanie a vykonanie projektu JPÚ podľa písm. g) 
obvod I. typu (cena bez DPH)</t>
  </si>
  <si>
    <r>
      <t>Predpokladané etapy konania JPÚ -</t>
    </r>
    <r>
      <rPr>
        <b/>
        <sz val="16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obvod I. typu</t>
    </r>
  </si>
  <si>
    <t>Základná cena JPÚ bez DPH na m2 / Koeficient násobkov bez DPH</t>
  </si>
  <si>
    <t>Spracovanie a vykonanie projektu JPÚ (3. fáza)</t>
  </si>
  <si>
    <t>Celkové priame oprávnené výdavky</t>
  </si>
  <si>
    <t>Celkové nepriame oprávnené výdavky</t>
  </si>
  <si>
    <t>Celkové oprávnené výdavky</t>
  </si>
  <si>
    <t>Dátum predloženia/získania údaju</t>
  </si>
  <si>
    <t>aritmetický priemer :</t>
  </si>
  <si>
    <t>Dátum zaslania „Výzvy na predloženie cenovej ponuky“/vyhľadávania cien:</t>
  </si>
  <si>
    <t>Zoznam príloh:</t>
  </si>
  <si>
    <t>4</t>
  </si>
  <si>
    <t>titul, meno, priezvisko</t>
  </si>
  <si>
    <t>Zodpovedná osoba žiadateľa zabezpečujúca predmetný prieskum:</t>
  </si>
  <si>
    <t xml:space="preserve">potenciálny dodávateľ              (Identifikačné údaje 
napr. obchodné meno, adresa sídla/miesta podnikania, webové sídlo, kontaktná osoba (ak je relevantné) )                 </t>
  </si>
  <si>
    <t>Dátum vyhodnotenia:</t>
  </si>
  <si>
    <t>Zdôvodnenie/komentár k vykonanému prieskumu trhu:</t>
  </si>
  <si>
    <t xml:space="preserve">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žiadateľa/prijímateľ/partnera je výška oprávnených výdavkov stanovená poskytovateľom na základe ním vykonaného prieskumu trhu.V prípade cenovej ponuky v cudzej mene sa používa kurz NBS platní v deň realizovania prieskumu. </t>
  </si>
  <si>
    <t>V prípade, ak sa preukáže, že žiadateľ uviedol v rozpočte projektu sumu, ktorá nie je podložená dokumentáciou zo skutočne vykonaného prieskumu trhu, poskytovateľ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</si>
  <si>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t xml:space="preserve">Opis predmetu zákazky a parametre: </t>
  </si>
  <si>
    <t>Názov položky/skupiny výdavku v rozpočte projektu, ku ktorej sa preiskum trhu vzťahuje:</t>
  </si>
  <si>
    <t>Žiadateľ uvedie všetky projekty, ktorých sa prieskum trhu týka.</t>
  </si>
  <si>
    <t xml:space="preserve">Hlavné charakteristiky požadovaného tovaru/práce/služby podľa „Výzvy na predloženie cenovej ponuky“ (napr. parametre, kvantita, termín dodania a pod.) </t>
  </si>
  <si>
    <t xml:space="preserve">„Výzvy na predloženie cenovej ponuky“ - relevantné iba v prípade vykonania prieskumu poštou, faxom alebo e-mailom. „Výzvu“ je potrebné zaslať všetkým osloveným subjektom súčasne. </t>
  </si>
  <si>
    <t xml:space="preserve">Žiadateľ uvedie Identifikačné údaje oslovených dodávateľov (obchodné meno, adresa sídla/miesta podnikania, webové sídlo, kontaktná osoba (ak je relevantné)) resp. uvedie číslo Zmluvy v CRZ
</t>
  </si>
  <si>
    <t xml:space="preserve">Ppotenciálny dodávateľ              (Identifikačné údaje 
napr. obchodné meno, adresa sídla/miesta podnikania, webové sídlo, kontaktná osoba (ak je relevantné) )                 </t>
  </si>
  <si>
    <t>Cena:</t>
  </si>
  <si>
    <t>Na základe „Výzvy na predloženie cenovej ponuky“ - emailom alebo poštou; alebo
prieskum ponúk verejnedostupných intrenenových stránkach, údaje o cenách zákaziek zverejnených na elektronickom trhovisku,
katalógový prieskum,aktuálne cenníky a katalógy firiem, resp. iných propagačných materiálov; identifikácie zmlúv na rovnaký alebo porovnateľný predmet zmluvy v CRZ, tovarov, prác a služieb v programovom období 2014-2020 po zohľadnení aktuálneho cenového vývoja
Telefonický prieskum nie je považovaný za relevantný.</t>
  </si>
  <si>
    <t>Spôsob vykonania prieskumu:</t>
  </si>
  <si>
    <t xml:space="preserve">Žiadateľ uvedie akékoľvek relevantné informácie, napr. odkaz na internetovú stránku 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</si>
  <si>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</si>
  <si>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</si>
  <si>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Žiadaťeľ uvedie zoznam všetrkých relevantných príloh (t.j. dokomentácie, ktorá súvisí s vykonaným PTC, napr. výzvy na predloženie ponúk, prijaté ponuky, podporná dokumentácia, ďalšia komunikácia s oslovenými), ktoré súvisia s vykonaným prieskomom trhových cien.
Žiadateľ  je povinný predložiť k ŽoNFP, no má povinnosť si ich uchvať u seba a v prípade vyžiadania, resp. kontroly zo strany SO ich predložiť.</t>
  </si>
  <si>
    <t xml:space="preserve">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</si>
  <si>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</si>
  <si>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Ak oslovený dodávateľ nie je platca DPH, uvádza sa v poli "cena bez DPH" a v poli "cena s DPH" rovnaká suma.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 
V prípade cenovej ponuky v cudzej mene sa používa kurz NBS platní v deň realizovania prieskumu. </t>
  </si>
  <si>
    <t>Uveďte popis danej položky (relevantné položky majú byť v súlade s popisom v prílohe ŽoNFP "Prieskum trhu"), je potrebné odôvodniť opodstatnenosť každej položky rozpočtu, spôsob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</t>
  </si>
  <si>
    <t>Uviesť názov žiadateľa alebo partnera.</t>
  </si>
  <si>
    <t xml:space="preserve">Záznam z prieskumu trhu </t>
  </si>
  <si>
    <t>Inštrukcia k vypneniu prílohy k ŽoNFP - Záznam z prieskumu trhu</t>
  </si>
  <si>
    <t>Operát obvodu projektu JPÚ (určenie hranice obvodu JPÚ, zobrazenie hranice obvodu JPÚ do katastra nehnuteľností, rozdelenie parciel registra „C“ hranicou obvodu JPÚ, zmeny v údajoch katastra nehnuteľností súvisiace s hranicou obvodu JPÚ, účelové mapovanie polohopisu a výškopisu pre JPÚ)</t>
  </si>
  <si>
    <t>Miestny územný systém ekologickej stability na účely JPÚ (ak relevantné) a Všeobecné zásady funkčného usporiadania územia</t>
  </si>
  <si>
    <t>Skupina výdavkov 930 - Rezerva na nepredvídané výdavky</t>
  </si>
  <si>
    <t>Rezerva na spracovanie a vykonanie projektu JPÚ (navýšenie v prípade zmeny výšky výdavkov)</t>
  </si>
  <si>
    <r>
      <t>SKUPINA VÝDAVKOV</t>
    </r>
    <r>
      <rPr>
        <sz val="9"/>
        <rFont val="Calibri"/>
        <family val="2"/>
        <charset val="238"/>
        <scheme val="minor"/>
      </rPr>
      <t xml:space="preserve"> (vybrať v rozbaľovacom okne):</t>
    </r>
  </si>
  <si>
    <r>
      <t xml:space="preserve">Spracovanie a vykonanie projektu JPÚ - </t>
    </r>
    <r>
      <rPr>
        <b/>
        <sz val="11"/>
        <rFont val="Calibri"/>
        <family val="2"/>
        <charset val="238"/>
        <scheme val="minor"/>
      </rPr>
      <t>obvod II. typu</t>
    </r>
  </si>
  <si>
    <r>
      <t>Spracovanie a vykonanie projektu JPÚ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-</t>
    </r>
    <r>
      <rPr>
        <b/>
        <sz val="11"/>
        <rFont val="Calibri"/>
        <family val="2"/>
        <charset val="238"/>
        <scheme val="minor"/>
      </rPr>
      <t xml:space="preserve"> obvod III. typu</t>
    </r>
  </si>
  <si>
    <t>Rozdeľovací plán vo forme geometrického plánu alebo vo forme obnovy katastrálneho operátu novým mapovaním</t>
  </si>
  <si>
    <r>
      <t>Z roletového menu vyberte príslušný spôsob stanovenia výšky výdavku v súlade s nižšie uvedenými inštrukciami.
Spôsob stanovenia výšky výdavkov, ktoré sú predmetom VO/obstarávania:
1. Ak VO/obstarávanie na predmet zákazky bolo ku dňu predloženia ŽoNFP ukončené uzavretím zmluvy s úspešným uchádzačom z procesu VO/obstarávania, žiadateľ vyberie možnosť zmluva s úspešným uchádzačom a spolu s touto prílohou ŽoNFP predloží poskytovateľovi jej sken. Zároveň je povinný predložiť aj prieskum trhu.
2. Ak VO/obstarávanie na predmet zákazky nebolo ku dňu predloženia ŽoNFP ukončené podľa bodu 1., žiadateľ vyberie možnosť prieskum trhu a spolu s touto prílohou ŽoNFP predloží poskytovateľovi Záznam o vykonaní prieskumu trhu (MS Excel) a zároveň aj jeho sken potvrdený podpisom a pečiatkou oprávnenej osoby.
3. V prípade výdavkov "spracovanie a vykonanie projektu JPÚ - obvod I. typu" si  žiadateľ môže vybrať aj možnosť použitie finančného limitu. V prípade použitia finančného limitu žiadateľ zadá v záložke "Fin.limit JPÚ" údaje do tabuľky</t>
    </r>
    <r>
      <rPr>
        <b/>
        <sz val="11"/>
        <color rgb="FFFFC000"/>
        <rFont val="Calibri"/>
        <family val="2"/>
        <charset val="238"/>
        <scheme val="minor"/>
      </rPr>
      <t>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V tomto prípade žiadateľ </t>
    </r>
    <r>
      <rPr>
        <u/>
        <sz val="11"/>
        <color theme="1"/>
        <rFont val="Calibri"/>
        <family val="2"/>
        <charset val="238"/>
        <scheme val="minor"/>
      </rPr>
      <t xml:space="preserve">nepredkladá </t>
    </r>
    <r>
      <rPr>
        <sz val="11"/>
        <color theme="1"/>
        <rFont val="Calibri"/>
        <family val="2"/>
        <charset val="238"/>
        <scheme val="minor"/>
      </rPr>
      <t xml:space="preserve">poskytovateľovi k uvedenému výdavku žiadnu osobitnú prílohu/dokumentáciu.
4. Žiadateľ si môže pri aktivitách HAP 1,2,3 uplatniť rezervu na nepredvídané výdavky na spracovanie a vykonanie projektu JPÚ max. do výšky do 10% z rozpočtu uvedeného v položke rozpočtu Spracovanie a vykonanie projektu JPÚ.
5. V prípade výdavkov "konzultant JPÚ" si žiadateľ môže vybrať aj možnosť použitia finančného limitu do výšky uvedenej v prílohe výzvy "Zoznam oprávnených výdavkov". Žiadateľ v tomto prípade </t>
    </r>
    <r>
      <rPr>
        <u/>
        <sz val="11"/>
        <color theme="1"/>
        <rFont val="Calibri"/>
        <family val="2"/>
        <charset val="238"/>
        <scheme val="minor"/>
      </rPr>
      <t>nepredkladá</t>
    </r>
    <r>
      <rPr>
        <sz val="11"/>
        <color theme="1"/>
        <rFont val="Calibri"/>
        <family val="2"/>
        <charset val="238"/>
        <scheme val="minor"/>
      </rPr>
      <t xml:space="preserve"> poskytovateľovi k uvedeným výdavkom žiadnu osobitnú prílohu/dokumentáciu.</t>
    </r>
  </si>
  <si>
    <t xml:space="preserve">Opis predmetu zákazky a parametre*: </t>
  </si>
  <si>
    <t>Spôsob vykonania prieskumu***</t>
  </si>
  <si>
    <r>
      <t xml:space="preserve">* Žiadateľ zadefinuje  hlavné charakteristiky požadovaného tovaru/práce/služby podľa „Výzvy na predloženie cenovej ponuky“ (napr.min. parametre, kvantita,  a pod.) 
** Ak dodávateľ nie je platca DPH, uvádza sa v poli "cena bez DPH" a v poli "cena s DPH" rovnaká suma. v prípade zaokrúhľovania je potrebné zaokrúhľovať na 2 desatinné miesta nadol.
*** Na základe „Výzvy na predloženie cenovej ponuky“ - emailom alebo poštou; alebo prieskum ponúk na verejnedostupných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CRZ, tovarov, prác a služieb v programovom období 2014-2020 po zohľadnení aktuálneho cenového vývoja. Telefonický prieskum nie je považovaný za relevantný.
</t>
    </r>
    <r>
      <rPr>
        <b/>
        <sz val="11"/>
        <rFont val="Calibri"/>
        <family val="2"/>
        <charset val="238"/>
        <scheme val="minor"/>
      </rPr>
      <t>Žiadateľ predkladá k záznamu z vyhodnotenia prieskumu trhu ako súčasť ŽoNFP aj prílohy ako podpornú dokumentáciu, ktorej závery zohľadnil vo vyhodnotení.</t>
    </r>
  </si>
  <si>
    <t xml:space="preserve">Názov predmetu zákazky: </t>
  </si>
  <si>
    <r>
      <t>Spracovanie a vykonanie projektu JPÚ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-</t>
    </r>
    <r>
      <rPr>
        <b/>
        <sz val="11"/>
        <rFont val="Calibri"/>
        <family val="2"/>
        <charset val="238"/>
        <scheme val="minor"/>
      </rPr>
      <t xml:space="preserve"> obvod I. typu </t>
    </r>
    <r>
      <rPr>
        <b/>
        <sz val="11"/>
        <color rgb="FF7030A0"/>
        <rFont val="Calibri"/>
        <family val="2"/>
        <charset val="238"/>
        <scheme val="minor"/>
      </rPr>
      <t>(v prípade určenia výšky výdavku prostredníctvom finančného limitu je potrebné vyplniť hárok "Fin.limit JPÚ")</t>
    </r>
  </si>
  <si>
    <r>
      <t xml:space="preserve">Vypracovanie/zmena </t>
    </r>
    <r>
      <rPr>
        <sz val="11"/>
        <color rgb="FFFF0000"/>
        <rFont val="Calibri"/>
        <family val="2"/>
        <charset val="238"/>
        <scheme val="minor"/>
      </rPr>
      <t>územnoplánovacej dokumentácie</t>
    </r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</si>
  <si>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  <scheme val="minor"/>
      </rPr>
      <t xml:space="preserve">V prípade, ak je predpoklad, že projekt JPÚ sa v budúcnosti využije napr. na vypracovanie novej </t>
    </r>
    <r>
      <rPr>
        <sz val="10"/>
        <color rgb="FFFF0000"/>
        <rFont val="Calibri"/>
        <family val="2"/>
        <charset val="238"/>
        <scheme val="minor"/>
      </rPr>
      <t>územnoplánovacej dokumentácie</t>
    </r>
    <r>
      <rPr>
        <sz val="10"/>
        <rFont val="Calibri"/>
        <family val="2"/>
        <charset val="238"/>
        <scheme val="minor"/>
      </rPr>
      <t xml:space="preserve">, resp. ako technické zhodnotenie už existujúcej </t>
    </r>
    <r>
      <rPr>
        <sz val="10"/>
        <color rgb="FFFF0000"/>
        <rFont val="Calibri"/>
        <family val="2"/>
        <charset val="238"/>
        <scheme val="minor"/>
      </rPr>
      <t>územnoplánovacej dokumentácie</t>
    </r>
    <r>
      <rPr>
        <sz val="10"/>
        <rFont val="Calibri"/>
        <family val="2"/>
        <charset val="238"/>
        <scheme val="minor"/>
      </rPr>
      <t xml:space="preserve"> (za technické zhodnotenie dlhodobého nehmotného majetku sa považuje jeho zhodnotenie, ktorého obstarávacia cena je viac ako 1 700 eur), účtuje sa na ťarchu tejto skupiny výdavkov;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</si>
</sst>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_-* #,##0.00\ _K_č_-;\-* #,##0.00\ _K_č_-;_-* &quot;-&quot;??\ _K_č_-;_-@_-"/>
    <numFmt numFmtId="166" formatCode="#,##0.00\ &quot;€&quot;"/>
    <numFmt numFmtId="167" formatCode="#,##0.00_ ;\-#,##0.00\ "/>
    <numFmt numFmtId="168" formatCode="0.000"/>
    <numFmt numFmtId="169" formatCode="_-* #,##0\ _€_-;\-* #,##0\ _€_-;_-* &quot;-&quot;??\ _€_-;_-@_-"/>
  </numFmts>
  <fonts count="3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C00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  <border diagonalUp="1"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 style="thin">
        <color auto="1"/>
      </diagonal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8">
    <xf numFmtId="0" fontId="0" fillId="0" borderId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10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5" fillId="0" borderId="0"/>
  </cellStyleXfs>
  <cellXfs count="282">
    <xf numFmtId="0" fontId="0" fillId="0" borderId="0" xfId="0"/>
    <xf numFmtId="166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6" fontId="2" fillId="3" borderId="15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0" xfId="3" applyFont="1"/>
    <xf numFmtId="2" fontId="2" fillId="0" borderId="19" xfId="3" applyNumberFormat="1" applyFont="1" applyBorder="1"/>
    <xf numFmtId="2" fontId="2" fillId="0" borderId="20" xfId="3" applyNumberFormat="1" applyFont="1" applyBorder="1"/>
    <xf numFmtId="2" fontId="2" fillId="0" borderId="21" xfId="3" applyNumberFormat="1" applyFont="1" applyBorder="1"/>
    <xf numFmtId="2" fontId="2" fillId="0" borderId="14" xfId="3" applyNumberFormat="1" applyFont="1" applyBorder="1"/>
    <xf numFmtId="2" fontId="2" fillId="0" borderId="15" xfId="3" applyNumberFormat="1" applyFont="1" applyBorder="1"/>
    <xf numFmtId="2" fontId="2" fillId="0" borderId="0" xfId="3" applyNumberFormat="1" applyFont="1" applyAlignment="1">
      <alignment horizontal="center"/>
    </xf>
    <xf numFmtId="0" fontId="2" fillId="0" borderId="14" xfId="3" applyFont="1" applyBorder="1"/>
    <xf numFmtId="0" fontId="2" fillId="0" borderId="15" xfId="3" applyFont="1" applyBorder="1"/>
    <xf numFmtId="2" fontId="2" fillId="0" borderId="9" xfId="3" applyNumberFormat="1" applyFont="1" applyBorder="1" applyAlignment="1" applyProtection="1">
      <alignment horizontal="center" vertical="center" wrapText="1"/>
      <protection locked="0"/>
    </xf>
    <xf numFmtId="0" fontId="2" fillId="0" borderId="0" xfId="3" applyFont="1" applyProtection="1">
      <protection locked="0"/>
    </xf>
    <xf numFmtId="0" fontId="2" fillId="0" borderId="27" xfId="3" applyFont="1" applyBorder="1"/>
    <xf numFmtId="0" fontId="2" fillId="0" borderId="0" xfId="3" applyFont="1" applyAlignment="1">
      <alignment horizontal="justify" vertical="top" wrapText="1"/>
    </xf>
    <xf numFmtId="0" fontId="2" fillId="5" borderId="24" xfId="3" applyFont="1" applyFill="1" applyBorder="1" applyAlignment="1">
      <alignment horizontal="center"/>
    </xf>
    <xf numFmtId="167" fontId="3" fillId="6" borderId="0" xfId="3" applyNumberFormat="1" applyFont="1" applyFill="1" applyAlignment="1">
      <alignment horizontal="center"/>
    </xf>
    <xf numFmtId="0" fontId="2" fillId="0" borderId="0" xfId="3" applyFont="1" applyAlignment="1">
      <alignment vertical="center"/>
    </xf>
    <xf numFmtId="0" fontId="2" fillId="0" borderId="14" xfId="3" applyFont="1" applyBorder="1" applyAlignment="1">
      <alignment vertical="center"/>
    </xf>
    <xf numFmtId="0" fontId="2" fillId="0" borderId="9" xfId="3" applyFont="1" applyBorder="1" applyAlignment="1">
      <alignment horizontal="center" vertical="center"/>
    </xf>
    <xf numFmtId="2" fontId="2" fillId="0" borderId="9" xfId="3" applyNumberFormat="1" applyFont="1" applyBorder="1" applyAlignment="1">
      <alignment horizontal="center" vertical="center"/>
    </xf>
    <xf numFmtId="0" fontId="2" fillId="0" borderId="10" xfId="3" applyFont="1" applyBorder="1" applyAlignment="1" applyProtection="1">
      <alignment horizontal="left" vertical="center" wrapText="1"/>
      <protection locked="0"/>
    </xf>
    <xf numFmtId="0" fontId="7" fillId="0" borderId="9" xfId="3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2" fontId="3" fillId="3" borderId="14" xfId="0" applyNumberFormat="1" applyFont="1" applyFill="1" applyBorder="1" applyAlignment="1" applyProtection="1">
      <alignment horizontal="left" vertical="center"/>
      <protection locked="0"/>
    </xf>
    <xf numFmtId="2" fontId="3" fillId="3" borderId="0" xfId="0" applyNumberFormat="1" applyFont="1" applyFill="1" applyAlignment="1" applyProtection="1">
      <alignment horizontal="left" vertical="center"/>
      <protection locked="0"/>
    </xf>
    <xf numFmtId="166" fontId="3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3" fillId="5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9" xfId="0" applyNumberFormat="1" applyFont="1" applyFill="1" applyBorder="1" applyAlignment="1" applyProtection="1">
      <alignment horizontal="justify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8" xfId="0" applyNumberFormat="1" applyFont="1" applyFill="1" applyBorder="1" applyAlignment="1" applyProtection="1">
      <alignment horizontal="center" vertical="center"/>
      <protection locked="0"/>
    </xf>
    <xf numFmtId="166" fontId="2" fillId="0" borderId="9" xfId="1" applyNumberFormat="1" applyFont="1" applyBorder="1" applyAlignment="1" applyProtection="1">
      <alignment horizontal="right" vertical="center" wrapText="1"/>
      <protection locked="0" hidden="1"/>
    </xf>
    <xf numFmtId="166" fontId="3" fillId="5" borderId="9" xfId="1" applyNumberFormat="1" applyFont="1" applyFill="1" applyBorder="1" applyAlignment="1" applyProtection="1">
      <alignment horizontal="right" vertical="center" wrapText="1"/>
      <protection locked="0" hidden="1"/>
    </xf>
    <xf numFmtId="166" fontId="3" fillId="6" borderId="18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2" fontId="9" fillId="0" borderId="0" xfId="0" applyNumberFormat="1" applyFont="1" applyAlignment="1" applyProtection="1">
      <alignment horizontal="left" vertical="center"/>
      <protection locked="0"/>
    </xf>
    <xf numFmtId="2" fontId="2" fillId="0" borderId="0" xfId="0" applyNumberFormat="1" applyFont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166" fontId="6" fillId="2" borderId="9" xfId="1" applyNumberFormat="1" applyFont="1" applyFill="1" applyBorder="1" applyAlignment="1" applyProtection="1">
      <alignment horizontal="left" vertical="center" wrapText="1"/>
      <protection locked="0" hidden="1"/>
    </xf>
    <xf numFmtId="2" fontId="2" fillId="5" borderId="24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0" xfId="0" applyNumberFormat="1" applyFont="1" applyAlignment="1" applyProtection="1">
      <alignment vertical="center"/>
      <protection locked="0"/>
    </xf>
    <xf numFmtId="166" fontId="2" fillId="3" borderId="0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right" vertical="center" wrapText="1"/>
      <protection locked="0" hidden="1"/>
    </xf>
    <xf numFmtId="166" fontId="1" fillId="8" borderId="9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0" xfId="0" applyNumberFormat="1" applyFont="1" applyAlignment="1" applyProtection="1">
      <alignment vertical="center" wrapText="1"/>
      <protection locked="0"/>
    </xf>
    <xf numFmtId="2" fontId="3" fillId="5" borderId="9" xfId="0" applyNumberFormat="1" applyFont="1" applyFill="1" applyBorder="1" applyAlignment="1" applyProtection="1">
      <alignment vertical="center" wrapText="1"/>
      <protection locked="0"/>
    </xf>
    <xf numFmtId="9" fontId="0" fillId="0" borderId="0" xfId="6" applyFont="1"/>
    <xf numFmtId="0" fontId="0" fillId="0" borderId="0" xfId="0" applyProtection="1">
      <protection hidden="1"/>
    </xf>
    <xf numFmtId="2" fontId="3" fillId="6" borderId="9" xfId="0" applyNumberFormat="1" applyFont="1" applyFill="1" applyBorder="1" applyAlignment="1" applyProtection="1">
      <alignment horizontal="center" vertical="center" wrapText="1"/>
      <protection hidden="1"/>
    </xf>
    <xf numFmtId="2" fontId="3" fillId="3" borderId="0" xfId="0" applyNumberFormat="1" applyFont="1" applyFill="1" applyAlignment="1" applyProtection="1">
      <alignment vertical="center" wrapText="1"/>
      <protection hidden="1"/>
    </xf>
    <xf numFmtId="166" fontId="1" fillId="0" borderId="25" xfId="0" applyNumberFormat="1" applyFont="1" applyBorder="1" applyAlignment="1" applyProtection="1">
      <alignment vertical="center"/>
      <protection hidden="1"/>
    </xf>
    <xf numFmtId="0" fontId="1" fillId="3" borderId="0" xfId="0" applyFont="1" applyFill="1" applyAlignment="1" applyProtection="1">
      <alignment vertical="center"/>
      <protection hidden="1"/>
    </xf>
    <xf numFmtId="166" fontId="0" fillId="0" borderId="0" xfId="0" applyNumberFormat="1" applyProtection="1">
      <protection hidden="1"/>
    </xf>
    <xf numFmtId="0" fontId="1" fillId="3" borderId="0" xfId="0" applyFont="1" applyFill="1" applyProtection="1">
      <protection hidden="1"/>
    </xf>
    <xf numFmtId="169" fontId="2" fillId="3" borderId="9" xfId="5" applyNumberFormat="1" applyFont="1" applyFill="1" applyBorder="1" applyAlignment="1" applyProtection="1">
      <alignment horizontal="right" vertical="center" wrapText="1"/>
      <protection locked="0" hidden="1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 applyProtection="1">
      <alignment horizontal="center" vertical="center" wrapText="1"/>
      <protection hidden="1"/>
    </xf>
    <xf numFmtId="166" fontId="2" fillId="2" borderId="9" xfId="1" applyNumberFormat="1" applyFont="1" applyFill="1" applyBorder="1" applyAlignment="1" applyProtection="1">
      <alignment horizontal="left" vertical="center" wrapText="1"/>
      <protection locked="0" hidden="1"/>
    </xf>
    <xf numFmtId="0" fontId="18" fillId="0" borderId="0" xfId="0" applyFont="1"/>
    <xf numFmtId="2" fontId="0" fillId="5" borderId="8" xfId="0" applyNumberFormat="1" applyFill="1" applyBorder="1" applyAlignment="1" applyProtection="1">
      <alignment horizontal="center" vertical="center"/>
      <protection locked="0"/>
    </xf>
    <xf numFmtId="2" fontId="0" fillId="5" borderId="30" xfId="0" applyNumberFormat="1" applyFill="1" applyBorder="1" applyAlignment="1" applyProtection="1">
      <alignment horizontal="center" vertical="center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hidden="1"/>
    </xf>
    <xf numFmtId="0" fontId="11" fillId="9" borderId="9" xfId="0" applyFont="1" applyFill="1" applyBorder="1" applyAlignment="1" applyProtection="1">
      <alignment horizontal="center" vertical="center"/>
      <protection hidden="1"/>
    </xf>
    <xf numFmtId="0" fontId="11" fillId="10" borderId="9" xfId="0" applyFont="1" applyFill="1" applyBorder="1" applyAlignment="1" applyProtection="1">
      <alignment horizontal="center" vertical="center"/>
      <protection hidden="1"/>
    </xf>
    <xf numFmtId="166" fontId="2" fillId="0" borderId="0" xfId="1" applyNumberFormat="1" applyFont="1" applyBorder="1" applyAlignment="1" applyProtection="1">
      <alignment horizontal="right" vertical="center" wrapText="1"/>
      <protection locked="0" hidden="1"/>
    </xf>
    <xf numFmtId="166" fontId="2" fillId="0" borderId="35" xfId="1" applyNumberFormat="1" applyFont="1" applyFill="1" applyBorder="1" applyAlignment="1" applyProtection="1">
      <alignment horizontal="center" vertical="center" wrapText="1"/>
      <protection locked="0" hidden="1"/>
    </xf>
    <xf numFmtId="166" fontId="2" fillId="0" borderId="36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0" xfId="2" applyFont="1" applyAlignment="1" applyProtection="1">
      <alignment horizontal="left" vertical="center" wrapText="1"/>
      <protection locked="0"/>
    </xf>
    <xf numFmtId="0" fontId="2" fillId="0" borderId="0" xfId="2" applyFont="1" applyAlignment="1" applyProtection="1">
      <alignment horizontal="center" vertical="center" wrapText="1"/>
      <protection locked="0"/>
    </xf>
    <xf numFmtId="10" fontId="2" fillId="0" borderId="0" xfId="6" applyNumberFormat="1" applyFont="1" applyFill="1" applyBorder="1" applyAlignment="1" applyProtection="1">
      <alignment horizontal="center" vertical="center" wrapText="1"/>
      <protection locked="0"/>
    </xf>
    <xf numFmtId="10" fontId="0" fillId="0" borderId="0" xfId="6" applyNumberFormat="1" applyFont="1" applyFill="1" applyBorder="1" applyAlignment="1">
      <alignment horizontal="center" vertical="center" wrapText="1"/>
    </xf>
    <xf numFmtId="166" fontId="2" fillId="0" borderId="0" xfId="1" applyNumberFormat="1" applyFont="1" applyFill="1" applyBorder="1" applyAlignment="1" applyProtection="1">
      <alignment horizontal="right" vertical="center" wrapText="1"/>
      <protection locked="0" hidden="1"/>
    </xf>
    <xf numFmtId="166" fontId="2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2" fontId="2" fillId="5" borderId="41" xfId="0" applyNumberFormat="1" applyFont="1" applyFill="1" applyBorder="1" applyAlignment="1" applyProtection="1">
      <alignment horizontal="center" vertical="center"/>
      <protection locked="0"/>
    </xf>
    <xf numFmtId="0" fontId="2" fillId="0" borderId="38" xfId="2" applyFont="1" applyBorder="1" applyAlignment="1" applyProtection="1">
      <alignment horizontal="center" vertical="center" wrapText="1"/>
      <protection locked="0"/>
    </xf>
    <xf numFmtId="166" fontId="2" fillId="0" borderId="34" xfId="1" applyNumberFormat="1" applyFont="1" applyBorder="1" applyAlignment="1" applyProtection="1">
      <alignment horizontal="right" vertical="center" wrapText="1"/>
      <protection locked="0" hidden="1"/>
    </xf>
    <xf numFmtId="166" fontId="2" fillId="0" borderId="38" xfId="1" applyNumberFormat="1" applyFont="1" applyBorder="1" applyAlignment="1" applyProtection="1">
      <alignment horizontal="right" vertical="center" wrapText="1"/>
      <protection locked="0" hidden="1"/>
    </xf>
    <xf numFmtId="2" fontId="2" fillId="0" borderId="14" xfId="0" applyNumberFormat="1" applyFont="1" applyBorder="1" applyAlignment="1" applyProtection="1">
      <alignment horizontal="center" vertical="center"/>
      <protection locked="0"/>
    </xf>
    <xf numFmtId="166" fontId="2" fillId="0" borderId="15" xfId="1" applyNumberFormat="1" applyFont="1" applyFill="1" applyBorder="1" applyAlignment="1" applyProtection="1">
      <alignment horizontal="center" vertical="center" wrapText="1"/>
      <protection locked="0" hidden="1"/>
    </xf>
    <xf numFmtId="2" fontId="2" fillId="0" borderId="20" xfId="0" applyNumberFormat="1" applyFont="1" applyBorder="1" applyAlignment="1" applyProtection="1">
      <alignment horizontal="center" vertical="center"/>
      <protection locked="0"/>
    </xf>
    <xf numFmtId="0" fontId="2" fillId="0" borderId="20" xfId="2" applyFont="1" applyBorder="1" applyAlignment="1" applyProtection="1">
      <alignment horizontal="left" vertical="center" wrapText="1"/>
      <protection locked="0"/>
    </xf>
    <xf numFmtId="0" fontId="2" fillId="0" borderId="20" xfId="2" applyFont="1" applyBorder="1" applyAlignment="1" applyProtection="1">
      <alignment horizontal="center" vertical="center" wrapText="1"/>
      <protection locked="0"/>
    </xf>
    <xf numFmtId="10" fontId="2" fillId="0" borderId="20" xfId="6" applyNumberFormat="1" applyFont="1" applyFill="1" applyBorder="1" applyAlignment="1" applyProtection="1">
      <alignment horizontal="center" vertical="center" wrapText="1"/>
      <protection locked="0"/>
    </xf>
    <xf numFmtId="10" fontId="0" fillId="0" borderId="20" xfId="6" applyNumberFormat="1" applyFont="1" applyFill="1" applyBorder="1" applyAlignment="1">
      <alignment horizontal="center" vertical="center" wrapText="1"/>
    </xf>
    <xf numFmtId="166" fontId="2" fillId="0" borderId="20" xfId="1" applyNumberFormat="1" applyFont="1" applyFill="1" applyBorder="1" applyAlignment="1" applyProtection="1">
      <alignment horizontal="right" vertical="center" wrapText="1"/>
      <protection locked="0" hidden="1"/>
    </xf>
    <xf numFmtId="166" fontId="2" fillId="0" borderId="20" xfId="1" applyNumberFormat="1" applyFont="1" applyFill="1" applyBorder="1" applyAlignment="1" applyProtection="1">
      <alignment horizontal="center" vertical="center" wrapText="1"/>
      <protection locked="0" hidden="1"/>
    </xf>
    <xf numFmtId="166" fontId="3" fillId="5" borderId="38" xfId="1" applyNumberFormat="1" applyFont="1" applyFill="1" applyBorder="1" applyAlignment="1" applyProtection="1">
      <alignment horizontal="right" vertical="center" wrapText="1"/>
      <protection locked="0" hidden="1"/>
    </xf>
    <xf numFmtId="0" fontId="3" fillId="0" borderId="37" xfId="2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 wrapText="1"/>
    </xf>
    <xf numFmtId="2" fontId="17" fillId="0" borderId="0" xfId="3" applyNumberFormat="1" applyFont="1" applyAlignment="1">
      <alignment horizontal="left"/>
    </xf>
    <xf numFmtId="0" fontId="2" fillId="0" borderId="13" xfId="3" applyFont="1" applyBorder="1" applyAlignment="1" applyProtection="1">
      <alignment horizontal="center" wrapText="1"/>
      <protection locked="0"/>
    </xf>
    <xf numFmtId="0" fontId="2" fillId="0" borderId="11" xfId="3" applyFont="1" applyBorder="1" applyAlignment="1" applyProtection="1">
      <alignment horizontal="center" wrapText="1"/>
      <protection locked="0"/>
    </xf>
    <xf numFmtId="0" fontId="2" fillId="0" borderId="12" xfId="3" applyFont="1" applyBorder="1" applyAlignment="1" applyProtection="1">
      <alignment horizontal="center" wrapText="1"/>
      <protection locked="0"/>
    </xf>
    <xf numFmtId="0" fontId="26" fillId="0" borderId="9" xfId="7" applyFont="1" applyBorder="1" applyAlignment="1">
      <alignment horizontal="left" vertical="center" wrapText="1"/>
    </xf>
    <xf numFmtId="0" fontId="9" fillId="0" borderId="0" xfId="3" applyFont="1"/>
    <xf numFmtId="0" fontId="27" fillId="0" borderId="0" xfId="0" applyFont="1"/>
    <xf numFmtId="166" fontId="12" fillId="2" borderId="9" xfId="0" applyNumberFormat="1" applyFont="1" applyFill="1" applyBorder="1" applyAlignment="1" applyProtection="1">
      <alignment horizontal="center" vertical="center" wrapText="1"/>
      <protection hidden="1"/>
    </xf>
    <xf numFmtId="2" fontId="3" fillId="3" borderId="30" xfId="0" applyNumberFormat="1" applyFont="1" applyFill="1" applyBorder="1" applyAlignment="1" applyProtection="1">
      <alignment horizontal="center" vertical="center"/>
      <protection locked="0"/>
    </xf>
    <xf numFmtId="2" fontId="3" fillId="3" borderId="11" xfId="0" applyNumberFormat="1" applyFont="1" applyFill="1" applyBorder="1" applyAlignment="1" applyProtection="1">
      <alignment horizontal="center" vertical="center"/>
      <protection locked="0"/>
    </xf>
    <xf numFmtId="2" fontId="3" fillId="3" borderId="32" xfId="0" applyNumberFormat="1" applyFont="1" applyFill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2" fontId="29" fillId="0" borderId="0" xfId="0" applyNumberFormat="1" applyFont="1" applyAlignment="1" applyProtection="1">
      <alignment vertical="center"/>
      <protection locked="0"/>
    </xf>
    <xf numFmtId="2" fontId="30" fillId="0" borderId="0" xfId="0" applyNumberFormat="1" applyFont="1" applyAlignment="1" applyProtection="1">
      <alignment horizontal="right" vertical="center"/>
      <protection locked="0"/>
    </xf>
    <xf numFmtId="2" fontId="2" fillId="0" borderId="6" xfId="0" applyNumberFormat="1" applyFont="1" applyBorder="1" applyAlignment="1" applyProtection="1">
      <alignment horizontal="center"/>
      <protection locked="0"/>
    </xf>
    <xf numFmtId="2" fontId="3" fillId="0" borderId="29" xfId="0" applyNumberFormat="1" applyFont="1" applyBorder="1" applyAlignment="1" applyProtection="1">
      <alignment horizontal="center" vertical="center" wrapText="1"/>
      <protection locked="0"/>
    </xf>
    <xf numFmtId="2" fontId="3" fillId="0" borderId="1" xfId="0" applyNumberFormat="1" applyFont="1" applyBorder="1" applyAlignment="1" applyProtection="1">
      <alignment horizontal="center" vertical="center" wrapText="1"/>
      <protection locked="0"/>
    </xf>
    <xf numFmtId="2" fontId="3" fillId="0" borderId="2" xfId="0" applyNumberFormat="1" applyFont="1" applyBorder="1" applyAlignment="1" applyProtection="1">
      <alignment horizontal="center" vertical="center" wrapText="1"/>
      <protection locked="0"/>
    </xf>
    <xf numFmtId="2" fontId="3" fillId="3" borderId="30" xfId="0" applyNumberFormat="1" applyFont="1" applyFill="1" applyBorder="1" applyAlignment="1" applyProtection="1">
      <alignment horizontal="center" vertical="center"/>
      <protection locked="0"/>
    </xf>
    <xf numFmtId="2" fontId="3" fillId="3" borderId="11" xfId="0" applyNumberFormat="1" applyFont="1" applyFill="1" applyBorder="1" applyAlignment="1" applyProtection="1">
      <alignment horizontal="center" vertical="center"/>
      <protection locked="0"/>
    </xf>
    <xf numFmtId="2" fontId="3" fillId="3" borderId="32" xfId="0" applyNumberFormat="1" applyFont="1" applyFill="1" applyBorder="1" applyAlignment="1" applyProtection="1">
      <alignment horizontal="center" vertical="center"/>
      <protection locked="0"/>
    </xf>
    <xf numFmtId="2" fontId="3" fillId="3" borderId="31" xfId="0" applyNumberFormat="1" applyFont="1" applyFill="1" applyBorder="1" applyAlignment="1" applyProtection="1">
      <alignment horizontal="center" vertical="center"/>
      <protection locked="0"/>
    </xf>
    <xf numFmtId="2" fontId="3" fillId="3" borderId="3" xfId="0" applyNumberFormat="1" applyFont="1" applyFill="1" applyBorder="1" applyAlignment="1" applyProtection="1">
      <alignment horizontal="center" vertical="center"/>
      <protection locked="0"/>
    </xf>
    <xf numFmtId="2" fontId="3" fillId="3" borderId="4" xfId="0" applyNumberFormat="1" applyFont="1" applyFill="1" applyBorder="1" applyAlignment="1" applyProtection="1">
      <alignment horizontal="center" vertical="center"/>
      <protection locked="0"/>
    </xf>
    <xf numFmtId="2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166" fontId="3" fillId="6" borderId="22" xfId="1" applyNumberFormat="1" applyFont="1" applyFill="1" applyBorder="1" applyAlignment="1" applyProtection="1">
      <alignment horizontal="center" vertical="center" wrapText="1"/>
      <protection locked="0"/>
    </xf>
    <xf numFmtId="166" fontId="3" fillId="6" borderId="23" xfId="1" applyNumberFormat="1" applyFont="1" applyFill="1" applyBorder="1" applyAlignment="1" applyProtection="1">
      <alignment horizontal="center" vertical="center" wrapText="1"/>
      <protection locked="0"/>
    </xf>
    <xf numFmtId="2" fontId="3" fillId="6" borderId="5" xfId="0" applyNumberFormat="1" applyFont="1" applyFill="1" applyBorder="1" applyAlignment="1" applyProtection="1">
      <alignment horizontal="left" vertical="center" wrapText="1"/>
      <protection locked="0"/>
    </xf>
    <xf numFmtId="2" fontId="3" fillId="6" borderId="6" xfId="0" applyNumberFormat="1" applyFont="1" applyFill="1" applyBorder="1" applyAlignment="1" applyProtection="1">
      <alignment horizontal="left" vertical="center" wrapText="1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1" xfId="0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2" fontId="3" fillId="2" borderId="30" xfId="0" applyNumberFormat="1" applyFont="1" applyFill="1" applyBorder="1" applyAlignment="1" applyProtection="1">
      <alignment horizontal="left" vertical="center" wrapText="1"/>
      <protection locked="0"/>
    </xf>
    <xf numFmtId="2" fontId="3" fillId="2" borderId="1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2" fontId="3" fillId="5" borderId="30" xfId="0" applyNumberFormat="1" applyFont="1" applyFill="1" applyBorder="1" applyAlignment="1" applyProtection="1">
      <alignment horizontal="left" vertical="center"/>
      <protection locked="0"/>
    </xf>
    <xf numFmtId="2" fontId="3" fillId="5" borderId="11" xfId="0" applyNumberFormat="1" applyFont="1" applyFill="1" applyBorder="1" applyAlignment="1" applyProtection="1">
      <alignment horizontal="left" vertical="center"/>
      <protection locked="0"/>
    </xf>
    <xf numFmtId="2" fontId="3" fillId="5" borderId="12" xfId="0" applyNumberFormat="1" applyFont="1" applyFill="1" applyBorder="1" applyAlignment="1" applyProtection="1">
      <alignment horizontal="left" vertical="center"/>
      <protection locked="0"/>
    </xf>
    <xf numFmtId="2" fontId="3" fillId="5" borderId="13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9" xfId="0" applyNumberFormat="1" applyFont="1" applyFill="1" applyBorder="1" applyAlignment="1" applyProtection="1">
      <alignment horizontal="left" vertical="center" wrapText="1"/>
      <protection locked="0"/>
    </xf>
    <xf numFmtId="2" fontId="3" fillId="2" borderId="10" xfId="0" applyNumberFormat="1" applyFont="1" applyFill="1" applyBorder="1" applyAlignment="1" applyProtection="1">
      <alignment horizontal="left" vertical="center" wrapText="1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166" fontId="2" fillId="5" borderId="9" xfId="1" applyNumberFormat="1" applyFont="1" applyFill="1" applyBorder="1" applyAlignment="1" applyProtection="1">
      <alignment horizontal="center" vertical="center" wrapText="1"/>
      <protection locked="0" hidden="1"/>
    </xf>
    <xf numFmtId="166" fontId="2" fillId="5" borderId="10" xfId="1" applyNumberFormat="1" applyFont="1" applyFill="1" applyBorder="1" applyAlignment="1" applyProtection="1">
      <alignment horizontal="center" vertical="center" wrapText="1"/>
      <protection locked="0" hidden="1"/>
    </xf>
    <xf numFmtId="2" fontId="3" fillId="5" borderId="30" xfId="0" applyNumberFormat="1" applyFont="1" applyFill="1" applyBorder="1" applyAlignment="1" applyProtection="1">
      <alignment horizontal="left" vertical="center" wrapText="1"/>
      <protection locked="0"/>
    </xf>
    <xf numFmtId="2" fontId="3" fillId="5" borderId="32" xfId="0" applyNumberFormat="1" applyFont="1" applyFill="1" applyBorder="1" applyAlignment="1" applyProtection="1">
      <alignment horizontal="left" vertical="center" wrapText="1"/>
      <protection locked="0"/>
    </xf>
    <xf numFmtId="2" fontId="17" fillId="6" borderId="5" xfId="0" applyNumberFormat="1" applyFont="1" applyFill="1" applyBorder="1" applyAlignment="1" applyProtection="1">
      <alignment horizontal="left" vertical="center" wrapText="1"/>
      <protection locked="0"/>
    </xf>
    <xf numFmtId="2" fontId="3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3" fillId="3" borderId="1" xfId="0" applyNumberFormat="1" applyFont="1" applyFill="1" applyBorder="1" applyAlignment="1" applyProtection="1">
      <alignment horizontal="left" vertical="center" wrapText="1"/>
      <protection locked="0"/>
    </xf>
    <xf numFmtId="2" fontId="3" fillId="3" borderId="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3" xfId="0" applyNumberFormat="1" applyFont="1" applyFill="1" applyBorder="1" applyAlignment="1" applyProtection="1">
      <alignment horizontal="left" vertical="center" wrapText="1"/>
      <protection locked="0"/>
    </xf>
    <xf numFmtId="2" fontId="3" fillId="2" borderId="4" xfId="0" applyNumberFormat="1" applyFont="1" applyFill="1" applyBorder="1" applyAlignment="1" applyProtection="1">
      <alignment horizontal="left" vertical="center" wrapText="1"/>
      <protection locked="0"/>
    </xf>
    <xf numFmtId="2" fontId="3" fillId="6" borderId="29" xfId="0" applyNumberFormat="1" applyFont="1" applyFill="1" applyBorder="1" applyAlignment="1" applyProtection="1">
      <alignment horizontal="left" vertical="center"/>
      <protection locked="0"/>
    </xf>
    <xf numFmtId="2" fontId="3" fillId="6" borderId="1" xfId="0" applyNumberFormat="1" applyFont="1" applyFill="1" applyBorder="1" applyAlignment="1" applyProtection="1">
      <alignment horizontal="left" vertical="center"/>
      <protection locked="0"/>
    </xf>
    <xf numFmtId="2" fontId="3" fillId="6" borderId="33" xfId="0" applyNumberFormat="1" applyFont="1" applyFill="1" applyBorder="1" applyAlignment="1" applyProtection="1">
      <alignment horizontal="left" vertical="center"/>
      <protection locked="0"/>
    </xf>
    <xf numFmtId="2" fontId="1" fillId="6" borderId="31" xfId="0" applyNumberFormat="1" applyFont="1" applyFill="1" applyBorder="1" applyAlignment="1" applyProtection="1">
      <alignment horizontal="left" vertical="center" wrapText="1"/>
      <protection locked="0"/>
    </xf>
    <xf numFmtId="2" fontId="1" fillId="6" borderId="3" xfId="0" applyNumberFormat="1" applyFont="1" applyFill="1" applyBorder="1" applyAlignment="1" applyProtection="1">
      <alignment horizontal="left" vertical="center" wrapText="1"/>
      <protection locked="0"/>
    </xf>
    <xf numFmtId="2" fontId="1" fillId="6" borderId="34" xfId="0" applyNumberFormat="1" applyFont="1" applyFill="1" applyBorder="1" applyAlignment="1" applyProtection="1">
      <alignment horizontal="left" vertical="center" wrapText="1"/>
      <protection locked="0"/>
    </xf>
    <xf numFmtId="2" fontId="2" fillId="0" borderId="5" xfId="0" applyNumberFormat="1" applyFont="1" applyBorder="1" applyAlignment="1" applyProtection="1">
      <alignment horizontal="left" vertical="center"/>
      <protection locked="0"/>
    </xf>
    <xf numFmtId="0" fontId="0" fillId="0" borderId="7" xfId="0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2" fontId="3" fillId="3" borderId="13" xfId="0" applyNumberFormat="1" applyFont="1" applyFill="1" applyBorder="1" applyAlignment="1" applyProtection="1">
      <alignment horizontal="left" vertical="center" wrapText="1"/>
      <protection locked="0"/>
    </xf>
    <xf numFmtId="2" fontId="3" fillId="3" borderId="11" xfId="0" applyNumberFormat="1" applyFont="1" applyFill="1" applyBorder="1" applyAlignment="1" applyProtection="1">
      <alignment horizontal="left" vertical="center" wrapText="1"/>
      <protection locked="0"/>
    </xf>
    <xf numFmtId="2" fontId="3" fillId="3" borderId="32" xfId="0" applyNumberFormat="1" applyFont="1" applyFill="1" applyBorder="1" applyAlignment="1" applyProtection="1">
      <alignment horizontal="left" vertical="center" wrapText="1"/>
      <protection locked="0"/>
    </xf>
    <xf numFmtId="2" fontId="3" fillId="6" borderId="30" xfId="0" applyNumberFormat="1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2" fontId="3" fillId="0" borderId="6" xfId="0" applyNumberFormat="1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Protection="1">
      <protection locked="0"/>
    </xf>
    <xf numFmtId="0" fontId="0" fillId="0" borderId="0" xfId="0"/>
    <xf numFmtId="2" fontId="2" fillId="0" borderId="5" xfId="0" applyNumberFormat="1" applyFont="1" applyBorder="1" applyAlignment="1" applyProtection="1">
      <alignment wrapText="1"/>
      <protection locked="0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2" fontId="2" fillId="0" borderId="5" xfId="0" applyNumberFormat="1" applyFont="1" applyBorder="1" applyAlignment="1" applyProtection="1">
      <alignment vertical="top" wrapText="1"/>
      <protection locked="0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2" fontId="0" fillId="0" borderId="5" xfId="0" applyNumberFormat="1" applyBorder="1" applyAlignment="1" applyProtection="1">
      <alignment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0" fontId="0" fillId="0" borderId="0" xfId="0" applyAlignment="1">
      <alignment wrapText="1"/>
    </xf>
    <xf numFmtId="2" fontId="17" fillId="0" borderId="19" xfId="0" applyNumberFormat="1" applyFont="1" applyBorder="1" applyAlignment="1" applyProtection="1">
      <alignment horizontal="left" vertical="center"/>
      <protection locked="0"/>
    </xf>
    <xf numFmtId="2" fontId="7" fillId="0" borderId="20" xfId="0" applyNumberFormat="1" applyFont="1" applyBorder="1" applyAlignment="1" applyProtection="1">
      <alignment horizontal="left" vertical="center"/>
      <protection locked="0"/>
    </xf>
    <xf numFmtId="2" fontId="7" fillId="0" borderId="21" xfId="0" applyNumberFormat="1" applyFont="1" applyBorder="1" applyAlignment="1" applyProtection="1">
      <alignment horizontal="left" vertical="center"/>
      <protection locked="0"/>
    </xf>
    <xf numFmtId="2" fontId="3" fillId="7" borderId="5" xfId="0" applyNumberFormat="1" applyFont="1" applyFill="1" applyBorder="1" applyAlignment="1" applyProtection="1">
      <alignment horizontal="center" vertical="center" wrapText="1"/>
      <protection locked="0"/>
    </xf>
    <xf numFmtId="2" fontId="3" fillId="7" borderId="6" xfId="0" applyNumberFormat="1" applyFont="1" applyFill="1" applyBorder="1" applyAlignment="1" applyProtection="1">
      <alignment horizontal="center" vertical="center" wrapText="1"/>
      <protection locked="0"/>
    </xf>
    <xf numFmtId="2" fontId="3" fillId="7" borderId="7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0" xfId="0" applyNumberFormat="1" applyFont="1" applyAlignment="1" applyProtection="1">
      <alignment horizontal="left" vertical="center" wrapText="1"/>
      <protection locked="0"/>
    </xf>
    <xf numFmtId="2" fontId="2" fillId="0" borderId="14" xfId="0" applyNumberFormat="1" applyFont="1" applyBorder="1" applyAlignment="1" applyProtection="1">
      <alignment horizontal="left" vertical="center"/>
      <protection locked="0"/>
    </xf>
    <xf numFmtId="0" fontId="0" fillId="0" borderId="15" xfId="0" applyBorder="1" applyAlignment="1">
      <alignment horizontal="left" vertical="center"/>
    </xf>
    <xf numFmtId="2" fontId="2" fillId="0" borderId="5" xfId="0" applyNumberFormat="1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left" vertical="center" wrapText="1"/>
    </xf>
    <xf numFmtId="2" fontId="2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12" xfId="0" applyFill="1" applyBorder="1" applyAlignment="1">
      <alignment horizontal="center" vertical="center" wrapText="1"/>
    </xf>
    <xf numFmtId="10" fontId="2" fillId="0" borderId="37" xfId="6" applyNumberFormat="1" applyFont="1" applyBorder="1" applyAlignment="1" applyProtection="1">
      <alignment horizontal="center" vertical="center" wrapText="1"/>
      <protection locked="0"/>
    </xf>
    <xf numFmtId="10" fontId="0" fillId="0" borderId="34" xfId="6" applyNumberFormat="1" applyFont="1" applyBorder="1" applyAlignment="1">
      <alignment horizontal="center" vertical="center" wrapText="1"/>
    </xf>
    <xf numFmtId="2" fontId="23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24" fillId="7" borderId="6" xfId="0" applyFont="1" applyFill="1" applyBorder="1" applyAlignment="1">
      <alignment horizontal="center" vertical="center" wrapText="1"/>
    </xf>
    <xf numFmtId="0" fontId="24" fillId="7" borderId="7" xfId="0" applyFont="1" applyFill="1" applyBorder="1" applyAlignment="1">
      <alignment horizontal="center" vertical="center" wrapText="1"/>
    </xf>
    <xf numFmtId="2" fontId="3" fillId="5" borderId="31" xfId="0" applyNumberFormat="1" applyFont="1" applyFill="1" applyBorder="1" applyAlignment="1" applyProtection="1">
      <alignment horizontal="left" vertical="center"/>
      <protection locked="0"/>
    </xf>
    <xf numFmtId="2" fontId="3" fillId="5" borderId="3" xfId="0" applyNumberFormat="1" applyFont="1" applyFill="1" applyBorder="1" applyAlignment="1" applyProtection="1">
      <alignment horizontal="left" vertical="center"/>
      <protection locked="0"/>
    </xf>
    <xf numFmtId="2" fontId="3" fillId="5" borderId="34" xfId="0" applyNumberFormat="1" applyFont="1" applyFill="1" applyBorder="1" applyAlignment="1" applyProtection="1">
      <alignment horizontal="left" vertical="center"/>
      <protection locked="0"/>
    </xf>
    <xf numFmtId="166" fontId="2" fillId="5" borderId="39" xfId="1" applyNumberFormat="1" applyFont="1" applyFill="1" applyBorder="1" applyAlignment="1" applyProtection="1">
      <alignment horizontal="center" vertical="center" wrapText="1"/>
      <protection locked="0" hidden="1"/>
    </xf>
    <xf numFmtId="166" fontId="2" fillId="5" borderId="40" xfId="1" applyNumberFormat="1" applyFont="1" applyFill="1" applyBorder="1" applyAlignment="1" applyProtection="1">
      <alignment horizontal="center" vertical="center" wrapText="1"/>
      <protection locked="0" hidden="1"/>
    </xf>
    <xf numFmtId="2" fontId="3" fillId="5" borderId="35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36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35" xfId="1" applyNumberFormat="1" applyFont="1" applyFill="1" applyBorder="1" applyAlignment="1" applyProtection="1">
      <alignment horizontal="center" vertical="center" wrapText="1"/>
      <protection locked="0" hidden="1"/>
    </xf>
    <xf numFmtId="166" fontId="2" fillId="0" borderId="36" xfId="1" applyNumberFormat="1" applyFont="1" applyFill="1" applyBorder="1" applyAlignment="1" applyProtection="1">
      <alignment horizontal="center" vertical="center" wrapText="1"/>
      <protection locked="0" hidden="1"/>
    </xf>
    <xf numFmtId="166" fontId="2" fillId="11" borderId="39" xfId="1" applyNumberFormat="1" applyFont="1" applyFill="1" applyBorder="1" applyAlignment="1" applyProtection="1">
      <alignment horizontal="center" vertical="center" wrapText="1"/>
      <protection locked="0" hidden="1"/>
    </xf>
    <xf numFmtId="166" fontId="2" fillId="11" borderId="40" xfId="1" applyNumberFormat="1" applyFont="1" applyFill="1" applyBorder="1" applyAlignment="1" applyProtection="1">
      <alignment horizontal="center" vertical="center" wrapText="1"/>
      <protection locked="0" hidden="1"/>
    </xf>
    <xf numFmtId="2" fontId="7" fillId="0" borderId="28" xfId="0" applyNumberFormat="1" applyFont="1" applyBorder="1" applyAlignment="1" applyProtection="1">
      <alignment horizontal="center" wrapText="1"/>
      <protection locked="0"/>
    </xf>
    <xf numFmtId="2" fontId="7" fillId="0" borderId="0" xfId="0" applyNumberFormat="1" applyFont="1" applyAlignment="1" applyProtection="1">
      <alignment horizontal="left" wrapText="1"/>
      <protection locked="0"/>
    </xf>
    <xf numFmtId="2" fontId="3" fillId="3" borderId="29" xfId="0" applyNumberFormat="1" applyFont="1" applyFill="1" applyBorder="1" applyAlignment="1" applyProtection="1">
      <alignment horizontal="center" vertical="center"/>
      <protection locked="0"/>
    </xf>
    <xf numFmtId="2" fontId="3" fillId="3" borderId="1" xfId="0" applyNumberFormat="1" applyFont="1" applyFill="1" applyBorder="1" applyAlignment="1" applyProtection="1">
      <alignment horizontal="center" vertical="center"/>
      <protection locked="0"/>
    </xf>
    <xf numFmtId="2" fontId="3" fillId="3" borderId="2" xfId="0" applyNumberFormat="1" applyFont="1" applyFill="1" applyBorder="1" applyAlignment="1" applyProtection="1">
      <alignment horizontal="center" vertical="center"/>
      <protection locked="0"/>
    </xf>
    <xf numFmtId="2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/>
      <protection hidden="1"/>
    </xf>
    <xf numFmtId="0" fontId="1" fillId="3" borderId="0" xfId="0" applyFont="1" applyFill="1" applyAlignment="1">
      <alignment horizontal="center"/>
    </xf>
    <xf numFmtId="0" fontId="11" fillId="9" borderId="9" xfId="0" applyFont="1" applyFill="1" applyBorder="1" applyAlignment="1" applyProtection="1">
      <alignment vertical="center" wrapText="1"/>
      <protection hidden="1"/>
    </xf>
    <xf numFmtId="0" fontId="1" fillId="7" borderId="9" xfId="0" applyFont="1" applyFill="1" applyBorder="1" applyAlignment="1" applyProtection="1">
      <alignment horizontal="left" vertical="center"/>
      <protection hidden="1"/>
    </xf>
    <xf numFmtId="0" fontId="1" fillId="6" borderId="9" xfId="0" applyFont="1" applyFill="1" applyBorder="1" applyAlignment="1" applyProtection="1">
      <alignment horizontal="center" vertical="center"/>
      <protection hidden="1"/>
    </xf>
    <xf numFmtId="0" fontId="3" fillId="5" borderId="9" xfId="0" applyFont="1" applyFill="1" applyBorder="1" applyAlignment="1" applyProtection="1">
      <alignment horizontal="left" vertical="center" wrapText="1"/>
      <protection hidden="1"/>
    </xf>
    <xf numFmtId="2" fontId="3" fillId="5" borderId="9" xfId="0" applyNumberFormat="1" applyFont="1" applyFill="1" applyBorder="1" applyAlignment="1" applyProtection="1">
      <alignment horizontal="left" vertical="center" wrapText="1"/>
      <protection hidden="1"/>
    </xf>
    <xf numFmtId="2" fontId="3" fillId="6" borderId="9" xfId="0" applyNumberFormat="1" applyFont="1" applyFill="1" applyBorder="1" applyAlignment="1" applyProtection="1">
      <alignment horizontal="center" vertical="center" wrapText="1"/>
      <protection hidden="1"/>
    </xf>
    <xf numFmtId="168" fontId="12" fillId="2" borderId="24" xfId="0" applyNumberFormat="1" applyFont="1" applyFill="1" applyBorder="1" applyAlignment="1" applyProtection="1">
      <alignment horizontal="center" vertical="center" wrapText="1"/>
      <protection hidden="1"/>
    </xf>
    <xf numFmtId="168" fontId="12" fillId="2" borderId="16" xfId="0" applyNumberFormat="1" applyFont="1" applyFill="1" applyBorder="1" applyAlignment="1" applyProtection="1">
      <alignment horizontal="center" vertical="center" wrapText="1"/>
      <protection hidden="1"/>
    </xf>
    <xf numFmtId="0" fontId="13" fillId="5" borderId="9" xfId="0" applyFont="1" applyFill="1" applyBorder="1" applyAlignment="1" applyProtection="1">
      <alignment horizontal="center" vertical="center" wrapText="1"/>
      <protection hidden="1"/>
    </xf>
    <xf numFmtId="0" fontId="11" fillId="5" borderId="9" xfId="0" applyFont="1" applyFill="1" applyBorder="1" applyAlignment="1" applyProtection="1">
      <alignment horizontal="center" vertical="center" wrapText="1"/>
      <protection hidden="1"/>
    </xf>
    <xf numFmtId="0" fontId="11" fillId="10" borderId="9" xfId="0" applyFont="1" applyFill="1" applyBorder="1" applyAlignment="1" applyProtection="1">
      <alignment horizontal="center" vertical="center" wrapText="1"/>
      <protection hidden="1"/>
    </xf>
    <xf numFmtId="0" fontId="11" fillId="9" borderId="9" xfId="0" applyFont="1" applyFill="1" applyBorder="1" applyAlignment="1" applyProtection="1">
      <alignment horizontal="center" vertical="center" wrapText="1"/>
      <protection hidden="1"/>
    </xf>
    <xf numFmtId="0" fontId="11" fillId="10" borderId="9" xfId="0" applyFont="1" applyFill="1" applyBorder="1" applyAlignment="1" applyProtection="1">
      <alignment vertical="center" wrapText="1"/>
      <protection hidden="1"/>
    </xf>
    <xf numFmtId="0" fontId="0" fillId="10" borderId="9" xfId="0" applyFill="1" applyBorder="1" applyAlignment="1">
      <alignment vertical="center" wrapText="1"/>
    </xf>
    <xf numFmtId="0" fontId="0" fillId="9" borderId="9" xfId="0" applyFill="1" applyBorder="1" applyAlignment="1">
      <alignment vertical="center" wrapText="1"/>
    </xf>
    <xf numFmtId="0" fontId="2" fillId="0" borderId="13" xfId="3" applyFont="1" applyBorder="1"/>
    <xf numFmtId="0" fontId="0" fillId="0" borderId="11" xfId="0" applyBorder="1"/>
    <xf numFmtId="0" fontId="0" fillId="0" borderId="12" xfId="0" applyBorder="1"/>
    <xf numFmtId="0" fontId="3" fillId="6" borderId="13" xfId="3" applyFont="1" applyFill="1" applyBorder="1"/>
    <xf numFmtId="0" fontId="2" fillId="0" borderId="9" xfId="3" applyFont="1" applyBorder="1" applyAlignment="1">
      <alignment horizontal="justify" vertical="top" wrapText="1"/>
    </xf>
    <xf numFmtId="0" fontId="3" fillId="6" borderId="25" xfId="3" applyFont="1" applyFill="1" applyBorder="1" applyAlignment="1">
      <alignment horizontal="left" wrapText="1"/>
    </xf>
    <xf numFmtId="0" fontId="2" fillId="5" borderId="10" xfId="3" applyFont="1" applyFill="1" applyBorder="1" applyAlignment="1">
      <alignment horizontal="center" vertical="center"/>
    </xf>
    <xf numFmtId="0" fontId="2" fillId="0" borderId="13" xfId="3" applyFont="1" applyBorder="1" applyAlignment="1" applyProtection="1">
      <alignment vertical="center" wrapText="1" shrinkToFit="1"/>
      <protection locked="0"/>
    </xf>
    <xf numFmtId="0" fontId="2" fillId="0" borderId="11" xfId="3" applyFont="1" applyBorder="1" applyAlignment="1" applyProtection="1">
      <alignment vertical="center" wrapText="1" shrinkToFit="1"/>
      <protection locked="0"/>
    </xf>
    <xf numFmtId="0" fontId="2" fillId="0" borderId="12" xfId="3" applyFont="1" applyBorder="1" applyAlignment="1" applyProtection="1">
      <alignment vertical="center" wrapText="1" shrinkToFit="1"/>
      <protection locked="0"/>
    </xf>
    <xf numFmtId="0" fontId="2" fillId="0" borderId="9" xfId="3" applyFont="1" applyBorder="1" applyAlignment="1" applyProtection="1">
      <alignment vertical="center" wrapText="1"/>
      <protection locked="0"/>
    </xf>
    <xf numFmtId="0" fontId="2" fillId="0" borderId="13" xfId="3" applyFont="1" applyBorder="1" applyAlignment="1" applyProtection="1">
      <alignment vertical="center" wrapText="1"/>
      <protection locked="0"/>
    </xf>
    <xf numFmtId="0" fontId="2" fillId="0" borderId="0" xfId="3" applyFont="1" applyAlignment="1">
      <alignment horizontal="center"/>
    </xf>
    <xf numFmtId="0" fontId="3" fillId="4" borderId="9" xfId="3" applyFont="1" applyFill="1" applyBorder="1" applyAlignment="1">
      <alignment horizontal="left" vertical="center"/>
    </xf>
    <xf numFmtId="167" fontId="3" fillId="0" borderId="13" xfId="3" applyNumberFormat="1" applyFont="1" applyBorder="1" applyAlignment="1">
      <alignment horizontal="left"/>
    </xf>
    <xf numFmtId="0" fontId="3" fillId="0" borderId="11" xfId="3" applyFont="1" applyBorder="1" applyAlignment="1">
      <alignment horizontal="left"/>
    </xf>
    <xf numFmtId="0" fontId="3" fillId="0" borderId="12" xfId="3" applyFont="1" applyBorder="1" applyAlignment="1">
      <alignment horizontal="left"/>
    </xf>
    <xf numFmtId="0" fontId="3" fillId="4" borderId="9" xfId="3" applyFont="1" applyFill="1" applyBorder="1" applyAlignment="1">
      <alignment horizontal="left" vertical="center" wrapText="1"/>
    </xf>
    <xf numFmtId="2" fontId="3" fillId="5" borderId="13" xfId="3" applyNumberFormat="1" applyFont="1" applyFill="1" applyBorder="1" applyAlignment="1">
      <alignment horizontal="center" vertical="center"/>
    </xf>
    <xf numFmtId="2" fontId="3" fillId="5" borderId="11" xfId="3" applyNumberFormat="1" applyFont="1" applyFill="1" applyBorder="1" applyAlignment="1">
      <alignment horizontal="center" vertical="center"/>
    </xf>
    <xf numFmtId="2" fontId="3" fillId="0" borderId="13" xfId="3" applyNumberFormat="1" applyFont="1" applyBorder="1" applyAlignment="1" applyProtection="1">
      <alignment horizontal="center" vertical="center" wrapText="1"/>
      <protection locked="0"/>
    </xf>
    <xf numFmtId="2" fontId="3" fillId="0" borderId="11" xfId="3" applyNumberFormat="1" applyFont="1" applyBorder="1" applyAlignment="1" applyProtection="1">
      <alignment horizontal="center" vertical="center" wrapText="1"/>
      <protection locked="0"/>
    </xf>
    <xf numFmtId="2" fontId="3" fillId="0" borderId="12" xfId="3" applyNumberFormat="1" applyFont="1" applyBorder="1" applyAlignment="1" applyProtection="1">
      <alignment horizontal="center" vertical="center" wrapText="1"/>
      <protection locked="0"/>
    </xf>
    <xf numFmtId="2" fontId="3" fillId="5" borderId="26" xfId="3" applyNumberFormat="1" applyFont="1" applyFill="1" applyBorder="1" applyAlignment="1">
      <alignment horizontal="center" vertical="center" wrapText="1"/>
    </xf>
    <xf numFmtId="2" fontId="3" fillId="5" borderId="17" xfId="3" applyNumberFormat="1" applyFont="1" applyFill="1" applyBorder="1" applyAlignment="1">
      <alignment horizontal="center" vertical="center" wrapText="1"/>
    </xf>
    <xf numFmtId="2" fontId="3" fillId="5" borderId="13" xfId="3" applyNumberFormat="1" applyFont="1" applyFill="1" applyBorder="1" applyAlignment="1">
      <alignment horizontal="left" vertical="center" wrapText="1"/>
    </xf>
    <xf numFmtId="2" fontId="3" fillId="5" borderId="12" xfId="3" applyNumberFormat="1" applyFont="1" applyFill="1" applyBorder="1" applyAlignment="1">
      <alignment horizontal="left" vertical="center" wrapText="1"/>
    </xf>
    <xf numFmtId="0" fontId="2" fillId="0" borderId="13" xfId="3" applyFont="1" applyBorder="1" applyAlignment="1" applyProtection="1">
      <alignment horizontal="center"/>
      <protection locked="0"/>
    </xf>
    <xf numFmtId="0" fontId="2" fillId="0" borderId="11" xfId="3" applyFont="1" applyBorder="1" applyAlignment="1" applyProtection="1">
      <alignment horizontal="center"/>
      <protection locked="0"/>
    </xf>
    <xf numFmtId="0" fontId="2" fillId="0" borderId="12" xfId="3" applyFont="1" applyBorder="1" applyAlignment="1" applyProtection="1">
      <alignment horizontal="center"/>
      <protection locked="0"/>
    </xf>
    <xf numFmtId="2" fontId="3" fillId="5" borderId="13" xfId="3" applyNumberFormat="1" applyFont="1" applyFill="1" applyBorder="1" applyAlignment="1">
      <alignment horizontal="left" vertical="center"/>
    </xf>
    <xf numFmtId="2" fontId="3" fillId="5" borderId="12" xfId="3" applyNumberFormat="1" applyFont="1" applyFill="1" applyBorder="1" applyAlignment="1">
      <alignment horizontal="left" vertical="center"/>
    </xf>
    <xf numFmtId="2" fontId="3" fillId="5" borderId="9" xfId="3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" fillId="5" borderId="9" xfId="3" applyFont="1" applyFill="1" applyBorder="1" applyAlignment="1">
      <alignment horizontal="center" vertical="center" wrapText="1"/>
    </xf>
    <xf numFmtId="0" fontId="2" fillId="0" borderId="11" xfId="3" applyFont="1" applyBorder="1" applyAlignment="1" applyProtection="1">
      <alignment vertical="center" wrapText="1"/>
      <protection locked="0"/>
    </xf>
    <xf numFmtId="0" fontId="2" fillId="5" borderId="9" xfId="3" applyFont="1" applyFill="1" applyBorder="1" applyAlignment="1">
      <alignment horizontal="center" vertical="center"/>
    </xf>
    <xf numFmtId="0" fontId="2" fillId="5" borderId="24" xfId="3" applyFont="1" applyFill="1" applyBorder="1" applyAlignment="1">
      <alignment horizontal="center" vertical="center" wrapText="1"/>
    </xf>
    <xf numFmtId="0" fontId="2" fillId="5" borderId="16" xfId="3" applyFont="1" applyFill="1" applyBorder="1" applyAlignment="1">
      <alignment horizontal="center" vertical="center" wrapText="1"/>
    </xf>
    <xf numFmtId="167" fontId="3" fillId="0" borderId="13" xfId="3" applyNumberFormat="1" applyFont="1" applyBorder="1" applyAlignment="1">
      <alignment horizontal="center"/>
    </xf>
    <xf numFmtId="0" fontId="3" fillId="0" borderId="11" xfId="3" applyFont="1" applyBorder="1" applyAlignment="1">
      <alignment horizontal="center"/>
    </xf>
    <xf numFmtId="0" fontId="3" fillId="0" borderId="12" xfId="3" applyFont="1" applyBorder="1" applyAlignment="1">
      <alignment horizontal="center"/>
    </xf>
    <xf numFmtId="0" fontId="2" fillId="0" borderId="9" xfId="3" applyFont="1" applyBorder="1" applyAlignment="1" applyProtection="1">
      <alignment horizontal="center" wrapText="1"/>
      <protection locked="0"/>
    </xf>
    <xf numFmtId="2" fontId="3" fillId="5" borderId="13" xfId="3" applyNumberFormat="1" applyFont="1" applyFill="1" applyBorder="1" applyAlignment="1">
      <alignment horizontal="center" vertical="center" wrapText="1"/>
    </xf>
    <xf numFmtId="2" fontId="3" fillId="5" borderId="11" xfId="3" applyNumberFormat="1" applyFont="1" applyFill="1" applyBorder="1" applyAlignment="1">
      <alignment horizontal="center" vertical="center" wrapText="1"/>
    </xf>
    <xf numFmtId="0" fontId="3" fillId="5" borderId="42" xfId="3" applyFont="1" applyFill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3" fillId="5" borderId="13" xfId="3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</cellXfs>
  <cellStyles count="8">
    <cellStyle name="Čiarka" xfId="5" builtinId="3"/>
    <cellStyle name="čiarky" xfId="1" xr:uid="{00000000-0005-0000-0000-000001000000}"/>
    <cellStyle name="Normálna" xfId="0" builtinId="0"/>
    <cellStyle name="Normálna 3" xfId="2" xr:uid="{00000000-0005-0000-0000-000003000000}"/>
    <cellStyle name="Normálne 2" xfId="3" xr:uid="{00000000-0005-0000-0000-000004000000}"/>
    <cellStyle name="Normálne 2 2" xfId="4" xr:uid="{00000000-0005-0000-0000-000005000000}"/>
    <cellStyle name="Normálne 3" xfId="7" xr:uid="{00000000-0005-0000-0000-000006000000}"/>
    <cellStyle name="Percentá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560297</xdr:colOff>
      <xdr:row>0</xdr:row>
      <xdr:rowOff>44824</xdr:rowOff>
    </xdr:from>
    <xdr:to>
      <xdr:col>8</xdr:col>
      <xdr:colOff>1551009</xdr:colOff>
      <xdr:row>2</xdr:row>
      <xdr:rowOff>152625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AA6DF0C9-8F35-9377-7E80-A4780DD980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2356" y="44824"/>
          <a:ext cx="6743065" cy="48133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6:L118"/>
  <sheetViews>
    <sheetView showGridLines="0" tabSelected="1" topLeftCell="B1" zoomScale="85" zoomScaleNormal="85" zoomScaleSheetLayoutView="90" zoomScalePageLayoutView="80" workbookViewId="0">
      <selection activeCell="Q10" sqref="Q10"/>
    </sheetView>
  </sheetViews>
  <sheetFormatPr defaultColWidth="9.140625" defaultRowHeight="15" x14ac:dyDescent="0.25"/>
  <cols>
    <col min="1" max="1" width="2.7109375" style="24" customWidth="1"/>
    <col min="2" max="2" width="7.5703125" style="24" customWidth="1"/>
    <col min="3" max="3" width="27.5703125" style="24" customWidth="1"/>
    <col min="4" max="4" width="14.5703125" style="24" customWidth="1"/>
    <col min="5" max="5" width="11.28515625" style="24" customWidth="1"/>
    <col min="6" max="6" width="13.140625" style="24" customWidth="1"/>
    <col min="7" max="7" width="24.5703125" style="24" customWidth="1"/>
    <col min="8" max="8" width="18.85546875" style="24" customWidth="1"/>
    <col min="9" max="9" width="61.5703125" style="41" customWidth="1"/>
    <col min="10" max="10" width="55" style="24" customWidth="1"/>
    <col min="11" max="11" width="5.42578125" style="24" customWidth="1"/>
    <col min="12" max="12" width="2.85546875" style="24" customWidth="1"/>
    <col min="13" max="13" width="9.140625" style="24"/>
    <col min="14" max="14" width="13.7109375" style="24" bestFit="1" customWidth="1"/>
    <col min="15" max="16384" width="9.140625" style="24"/>
  </cols>
  <sheetData>
    <row r="6" spans="2:10" ht="29.25" customHeight="1" x14ac:dyDescent="0.25">
      <c r="B6" s="107" t="s">
        <v>47</v>
      </c>
      <c r="C6" s="45"/>
      <c r="D6" s="40"/>
      <c r="E6" s="40"/>
      <c r="F6" s="40"/>
      <c r="G6" s="69"/>
      <c r="J6" s="108" t="s">
        <v>24</v>
      </c>
    </row>
    <row r="7" spans="2:10" ht="15.75" thickBot="1" x14ac:dyDescent="0.3">
      <c r="B7" s="25"/>
      <c r="G7" s="25"/>
      <c r="H7" s="25"/>
      <c r="I7" s="37"/>
      <c r="J7" s="25"/>
    </row>
    <row r="8" spans="2:10" s="26" customFormat="1" ht="25.5" customHeight="1" x14ac:dyDescent="0.25">
      <c r="B8" s="154" t="s">
        <v>39</v>
      </c>
      <c r="C8" s="155"/>
      <c r="D8" s="155"/>
      <c r="E8" s="155"/>
      <c r="F8" s="156"/>
      <c r="G8" s="150"/>
      <c r="H8" s="150"/>
      <c r="I8" s="150"/>
      <c r="J8" s="151"/>
    </row>
    <row r="9" spans="2:10" s="26" customFormat="1" ht="25.5" customHeight="1" x14ac:dyDescent="0.25">
      <c r="B9" s="166" t="s">
        <v>22</v>
      </c>
      <c r="C9" s="167"/>
      <c r="D9" s="167"/>
      <c r="E9" s="167"/>
      <c r="F9" s="168"/>
      <c r="G9" s="163"/>
      <c r="H9" s="164"/>
      <c r="I9" s="164"/>
      <c r="J9" s="165"/>
    </row>
    <row r="10" spans="2:10" s="26" customFormat="1" ht="25.5" customHeight="1" thickBot="1" x14ac:dyDescent="0.3">
      <c r="B10" s="157" t="s">
        <v>77</v>
      </c>
      <c r="C10" s="158"/>
      <c r="D10" s="158"/>
      <c r="E10" s="158"/>
      <c r="F10" s="159"/>
      <c r="G10" s="152"/>
      <c r="H10" s="152"/>
      <c r="I10" s="152"/>
      <c r="J10" s="153"/>
    </row>
    <row r="11" spans="2:10" s="26" customFormat="1" ht="25.5" customHeight="1" thickBot="1" x14ac:dyDescent="0.3">
      <c r="B11" s="169"/>
      <c r="C11" s="169"/>
      <c r="D11" s="169"/>
      <c r="E11" s="169"/>
      <c r="F11" s="169"/>
      <c r="G11" s="169"/>
      <c r="H11" s="169"/>
      <c r="I11" s="169"/>
      <c r="J11" s="169"/>
    </row>
    <row r="12" spans="2:10" ht="29.25" customHeight="1" thickBot="1" x14ac:dyDescent="0.3">
      <c r="B12" s="146" t="s">
        <v>70</v>
      </c>
      <c r="C12" s="123"/>
      <c r="D12" s="123"/>
      <c r="E12" s="123"/>
      <c r="F12" s="123"/>
      <c r="G12" s="123"/>
      <c r="H12" s="123"/>
      <c r="I12" s="123"/>
      <c r="J12" s="124"/>
    </row>
    <row r="13" spans="2:10" ht="15" customHeight="1" thickBot="1" x14ac:dyDescent="0.3">
      <c r="B13" s="147" t="s">
        <v>40</v>
      </c>
      <c r="C13" s="148"/>
      <c r="D13" s="148"/>
      <c r="E13" s="148"/>
      <c r="F13" s="148"/>
      <c r="G13" s="148"/>
      <c r="H13" s="148"/>
      <c r="I13" s="148"/>
      <c r="J13" s="149"/>
    </row>
    <row r="14" spans="2:10" ht="15.75" customHeight="1" x14ac:dyDescent="0.25">
      <c r="B14" s="110"/>
      <c r="C14" s="111"/>
      <c r="D14" s="111"/>
      <c r="E14" s="111"/>
      <c r="F14" s="111"/>
      <c r="G14" s="111"/>
      <c r="H14" s="111"/>
      <c r="I14" s="111"/>
      <c r="J14" s="112"/>
    </row>
    <row r="15" spans="2:10" ht="15.75" customHeight="1" x14ac:dyDescent="0.25">
      <c r="B15" s="128" t="s">
        <v>125</v>
      </c>
      <c r="C15" s="129"/>
      <c r="D15" s="129"/>
      <c r="E15" s="129"/>
      <c r="F15" s="139"/>
      <c r="G15" s="139"/>
      <c r="H15" s="139"/>
      <c r="I15" s="139"/>
      <c r="J15" s="140"/>
    </row>
    <row r="16" spans="2:10" ht="30.75" customHeight="1" x14ac:dyDescent="0.25">
      <c r="B16" s="30" t="s">
        <v>0</v>
      </c>
      <c r="C16" s="136" t="s">
        <v>1</v>
      </c>
      <c r="D16" s="137"/>
      <c r="E16" s="137"/>
      <c r="F16" s="138"/>
      <c r="G16" s="60" t="s">
        <v>2</v>
      </c>
      <c r="H16" s="60" t="s">
        <v>3</v>
      </c>
      <c r="I16" s="60" t="s">
        <v>9</v>
      </c>
      <c r="J16" s="32" t="s">
        <v>54</v>
      </c>
    </row>
    <row r="17" spans="2:10" ht="59.25" customHeight="1" x14ac:dyDescent="0.25">
      <c r="B17" s="33" t="s">
        <v>4</v>
      </c>
      <c r="C17" s="130" t="s">
        <v>134</v>
      </c>
      <c r="D17" s="131"/>
      <c r="E17" s="131"/>
      <c r="F17" s="132"/>
      <c r="G17" s="34" t="str">
        <f>'Fin.limit JPÚ'!F5</f>
        <v/>
      </c>
      <c r="H17" s="47" t="str">
        <f>IF(G17="","",ROUND(G17*1.23,2))</f>
        <v/>
      </c>
      <c r="I17" s="62"/>
      <c r="J17" s="105"/>
    </row>
    <row r="18" spans="2:10" ht="18" customHeight="1" x14ac:dyDescent="0.25">
      <c r="B18" s="133" t="s">
        <v>37</v>
      </c>
      <c r="C18" s="134"/>
      <c r="D18" s="134"/>
      <c r="E18" s="134"/>
      <c r="F18" s="135"/>
      <c r="G18" s="35">
        <f>SUM(G17:G17)</f>
        <v>0</v>
      </c>
      <c r="H18" s="35">
        <f>SUM(H17:H17)</f>
        <v>0</v>
      </c>
      <c r="I18" s="142"/>
      <c r="J18" s="143"/>
    </row>
    <row r="19" spans="2:10" ht="11.25" customHeight="1" x14ac:dyDescent="0.25">
      <c r="B19" s="113"/>
      <c r="C19" s="114"/>
      <c r="D19" s="114"/>
      <c r="E19" s="114"/>
      <c r="F19" s="114"/>
      <c r="G19" s="114"/>
      <c r="H19" s="114"/>
      <c r="I19" s="114"/>
      <c r="J19" s="115"/>
    </row>
    <row r="20" spans="2:10" ht="15" customHeight="1" x14ac:dyDescent="0.25">
      <c r="B20" s="144" t="s">
        <v>123</v>
      </c>
      <c r="C20" s="137"/>
      <c r="D20" s="137"/>
      <c r="E20" s="137"/>
      <c r="F20" s="137"/>
      <c r="G20" s="137"/>
      <c r="H20" s="137"/>
      <c r="I20" s="137"/>
      <c r="J20" s="145"/>
    </row>
    <row r="21" spans="2:10" ht="30.75" customHeight="1" x14ac:dyDescent="0.25">
      <c r="B21" s="30" t="s">
        <v>0</v>
      </c>
      <c r="C21" s="136" t="s">
        <v>1</v>
      </c>
      <c r="D21" s="137"/>
      <c r="E21" s="137"/>
      <c r="F21" s="138"/>
      <c r="G21" s="60" t="s">
        <v>2</v>
      </c>
      <c r="H21" s="60" t="s">
        <v>3</v>
      </c>
      <c r="I21" s="60" t="s">
        <v>9</v>
      </c>
      <c r="J21" s="32" t="s">
        <v>54</v>
      </c>
    </row>
    <row r="22" spans="2:10" ht="36" customHeight="1" x14ac:dyDescent="0.25">
      <c r="B22" s="33" t="s">
        <v>4</v>
      </c>
      <c r="C22" s="130" t="s">
        <v>124</v>
      </c>
      <c r="D22" s="131"/>
      <c r="E22" s="131"/>
      <c r="F22" s="132"/>
      <c r="G22" s="47"/>
      <c r="H22" s="47" t="str">
        <f>IF(G22="","",ROUND(G22*1.23,2))</f>
        <v/>
      </c>
      <c r="I22" s="62"/>
      <c r="J22" s="105"/>
    </row>
    <row r="23" spans="2:10" ht="18" customHeight="1" x14ac:dyDescent="0.25">
      <c r="B23" s="133" t="s">
        <v>37</v>
      </c>
      <c r="C23" s="134"/>
      <c r="D23" s="134"/>
      <c r="E23" s="134"/>
      <c r="F23" s="135"/>
      <c r="G23" s="35">
        <f>SUM(G22:G22)</f>
        <v>0</v>
      </c>
      <c r="H23" s="35">
        <f>SUM(H22:H22)</f>
        <v>0</v>
      </c>
      <c r="I23" s="142"/>
      <c r="J23" s="143"/>
    </row>
    <row r="24" spans="2:10" ht="11.25" customHeight="1" x14ac:dyDescent="0.25">
      <c r="B24" s="102"/>
      <c r="C24" s="103"/>
      <c r="D24" s="103"/>
      <c r="E24" s="103"/>
      <c r="F24" s="103"/>
      <c r="G24" s="103"/>
      <c r="H24" s="103"/>
      <c r="I24" s="103"/>
      <c r="J24" s="104"/>
    </row>
    <row r="25" spans="2:10" ht="15" customHeight="1" x14ac:dyDescent="0.25">
      <c r="B25" s="144" t="s">
        <v>41</v>
      </c>
      <c r="C25" s="137"/>
      <c r="D25" s="137"/>
      <c r="E25" s="137"/>
      <c r="F25" s="137"/>
      <c r="G25" s="137"/>
      <c r="H25" s="137"/>
      <c r="I25" s="137"/>
      <c r="J25" s="145"/>
    </row>
    <row r="26" spans="2:10" ht="30.75" customHeight="1" x14ac:dyDescent="0.25">
      <c r="B26" s="30" t="s">
        <v>0</v>
      </c>
      <c r="C26" s="136" t="s">
        <v>1</v>
      </c>
      <c r="D26" s="137"/>
      <c r="E26" s="137"/>
      <c r="F26" s="138"/>
      <c r="G26" s="60" t="s">
        <v>2</v>
      </c>
      <c r="H26" s="60" t="s">
        <v>3</v>
      </c>
      <c r="I26" s="60" t="s">
        <v>9</v>
      </c>
      <c r="J26" s="32" t="s">
        <v>54</v>
      </c>
    </row>
    <row r="27" spans="2:10" ht="15.75" customHeight="1" x14ac:dyDescent="0.25">
      <c r="B27" s="64" t="s">
        <v>4</v>
      </c>
      <c r="C27" s="125" t="s">
        <v>28</v>
      </c>
      <c r="D27" s="126"/>
      <c r="E27" s="126"/>
      <c r="F27" s="127"/>
      <c r="G27" s="34"/>
      <c r="H27" s="34" t="str">
        <f>IF(G27="","",ROUND(G27*1.23,2))</f>
        <v/>
      </c>
      <c r="I27" s="43"/>
      <c r="J27" s="106"/>
    </row>
    <row r="28" spans="2:10" ht="15.75" customHeight="1" x14ac:dyDescent="0.25">
      <c r="B28" s="65" t="s">
        <v>5</v>
      </c>
      <c r="C28" s="125" t="s">
        <v>135</v>
      </c>
      <c r="D28" s="126"/>
      <c r="E28" s="126"/>
      <c r="F28" s="127"/>
      <c r="G28" s="34"/>
      <c r="H28" s="34" t="str">
        <f>IF(G28="","",ROUND(G28*1.23,2))</f>
        <v/>
      </c>
      <c r="I28" s="43"/>
      <c r="J28" s="106"/>
    </row>
    <row r="29" spans="2:10" x14ac:dyDescent="0.25">
      <c r="B29" s="133" t="s">
        <v>42</v>
      </c>
      <c r="C29" s="134"/>
      <c r="D29" s="134"/>
      <c r="E29" s="134"/>
      <c r="F29" s="135"/>
      <c r="G29" s="35">
        <f>SUM(G27:G28)</f>
        <v>0</v>
      </c>
      <c r="H29" s="35">
        <f>SUM(H27:H28)</f>
        <v>0</v>
      </c>
      <c r="I29" s="142"/>
      <c r="J29" s="143"/>
    </row>
    <row r="30" spans="2:10" s="26" customFormat="1" ht="15.75" customHeight="1" thickBot="1" x14ac:dyDescent="0.3">
      <c r="B30" s="116"/>
      <c r="C30" s="117"/>
      <c r="D30" s="117"/>
      <c r="E30" s="117"/>
      <c r="F30" s="117"/>
      <c r="G30" s="117"/>
      <c r="H30" s="117"/>
      <c r="I30" s="117"/>
      <c r="J30" s="118"/>
    </row>
    <row r="31" spans="2:10" s="26" customFormat="1" ht="19.5" customHeight="1" thickBot="1" x14ac:dyDescent="0.3">
      <c r="B31" s="122" t="s">
        <v>23</v>
      </c>
      <c r="C31" s="123"/>
      <c r="D31" s="123"/>
      <c r="E31" s="123"/>
      <c r="F31" s="124"/>
      <c r="G31" s="36">
        <f>G18+G23+G29</f>
        <v>0</v>
      </c>
      <c r="H31" s="36">
        <f>H18+H23+H29</f>
        <v>0</v>
      </c>
      <c r="I31" s="120"/>
      <c r="J31" s="121"/>
    </row>
    <row r="32" spans="2:10" ht="27" customHeight="1" thickBot="1" x14ac:dyDescent="0.3">
      <c r="B32" s="109"/>
      <c r="C32" s="109"/>
      <c r="D32" s="109"/>
      <c r="E32" s="109"/>
      <c r="F32" s="109"/>
      <c r="G32" s="109"/>
      <c r="H32" s="109"/>
      <c r="I32" s="109"/>
      <c r="J32" s="109"/>
    </row>
    <row r="33" spans="2:10" ht="27.6" customHeight="1" thickBot="1" x14ac:dyDescent="0.3">
      <c r="B33" s="146" t="s">
        <v>60</v>
      </c>
      <c r="C33" s="123"/>
      <c r="D33" s="123"/>
      <c r="E33" s="123"/>
      <c r="F33" s="123"/>
      <c r="G33" s="123"/>
      <c r="H33" s="123"/>
      <c r="I33" s="123"/>
      <c r="J33" s="124"/>
    </row>
    <row r="34" spans="2:10" ht="15" customHeight="1" thickBot="1" x14ac:dyDescent="0.3">
      <c r="B34" s="147" t="s">
        <v>40</v>
      </c>
      <c r="C34" s="148"/>
      <c r="D34" s="148"/>
      <c r="E34" s="148"/>
      <c r="F34" s="148"/>
      <c r="G34" s="148"/>
      <c r="H34" s="148"/>
      <c r="I34" s="148"/>
      <c r="J34" s="149"/>
    </row>
    <row r="35" spans="2:10" ht="15" customHeight="1" x14ac:dyDescent="0.25">
      <c r="B35" s="110"/>
      <c r="C35" s="111"/>
      <c r="D35" s="111"/>
      <c r="E35" s="111"/>
      <c r="F35" s="111"/>
      <c r="G35" s="111"/>
      <c r="H35" s="111"/>
      <c r="I35" s="111"/>
      <c r="J35" s="112"/>
    </row>
    <row r="36" spans="2:10" ht="15.75" customHeight="1" x14ac:dyDescent="0.25">
      <c r="B36" s="128" t="s">
        <v>125</v>
      </c>
      <c r="C36" s="129"/>
      <c r="D36" s="129"/>
      <c r="E36" s="129"/>
      <c r="F36" s="139"/>
      <c r="G36" s="139"/>
      <c r="H36" s="139"/>
      <c r="I36" s="139"/>
      <c r="J36" s="140"/>
    </row>
    <row r="37" spans="2:10" ht="30.75" customHeight="1" x14ac:dyDescent="0.25">
      <c r="B37" s="30" t="s">
        <v>0</v>
      </c>
      <c r="C37" s="136" t="s">
        <v>1</v>
      </c>
      <c r="D37" s="137"/>
      <c r="E37" s="137"/>
      <c r="F37" s="138"/>
      <c r="G37" s="60" t="s">
        <v>58</v>
      </c>
      <c r="H37" s="60" t="s">
        <v>59</v>
      </c>
      <c r="I37" s="60" t="s">
        <v>9</v>
      </c>
      <c r="J37" s="32" t="s">
        <v>54</v>
      </c>
    </row>
    <row r="38" spans="2:10" ht="15" customHeight="1" x14ac:dyDescent="0.25">
      <c r="B38" s="33" t="s">
        <v>4</v>
      </c>
      <c r="C38" s="130" t="s">
        <v>126</v>
      </c>
      <c r="D38" s="131"/>
      <c r="E38" s="131"/>
      <c r="F38" s="132"/>
      <c r="G38" s="47"/>
      <c r="H38" s="34" t="str">
        <f>IF(G38="","",ROUND(G38*1.23,2))</f>
        <v/>
      </c>
      <c r="I38" s="62"/>
      <c r="J38" s="105"/>
    </row>
    <row r="39" spans="2:10" ht="18" customHeight="1" x14ac:dyDescent="0.25">
      <c r="B39" s="133" t="s">
        <v>37</v>
      </c>
      <c r="C39" s="134"/>
      <c r="D39" s="134"/>
      <c r="E39" s="134"/>
      <c r="F39" s="135"/>
      <c r="G39" s="35"/>
      <c r="H39" s="35">
        <f>SUM(H38:H38)</f>
        <v>0</v>
      </c>
      <c r="I39" s="142"/>
      <c r="J39" s="143"/>
    </row>
    <row r="40" spans="2:10" ht="15" customHeight="1" x14ac:dyDescent="0.25">
      <c r="B40" s="113"/>
      <c r="C40" s="114"/>
      <c r="D40" s="114"/>
      <c r="E40" s="114"/>
      <c r="F40" s="114"/>
      <c r="G40" s="114"/>
      <c r="H40" s="114"/>
      <c r="I40" s="114"/>
      <c r="J40" s="115"/>
    </row>
    <row r="41" spans="2:10" ht="15" customHeight="1" x14ac:dyDescent="0.25">
      <c r="B41" s="144" t="s">
        <v>123</v>
      </c>
      <c r="C41" s="137"/>
      <c r="D41" s="137"/>
      <c r="E41" s="137"/>
      <c r="F41" s="137"/>
      <c r="G41" s="137"/>
      <c r="H41" s="137"/>
      <c r="I41" s="137"/>
      <c r="J41" s="145"/>
    </row>
    <row r="42" spans="2:10" ht="30.75" customHeight="1" x14ac:dyDescent="0.25">
      <c r="B42" s="30" t="s">
        <v>0</v>
      </c>
      <c r="C42" s="136" t="s">
        <v>1</v>
      </c>
      <c r="D42" s="137"/>
      <c r="E42" s="137"/>
      <c r="F42" s="138"/>
      <c r="G42" s="60" t="s">
        <v>58</v>
      </c>
      <c r="H42" s="60" t="s">
        <v>59</v>
      </c>
      <c r="I42" s="60" t="s">
        <v>9</v>
      </c>
      <c r="J42" s="32" t="s">
        <v>54</v>
      </c>
    </row>
    <row r="43" spans="2:10" ht="37.5" customHeight="1" x14ac:dyDescent="0.25">
      <c r="B43" s="33" t="s">
        <v>4</v>
      </c>
      <c r="C43" s="130" t="s">
        <v>124</v>
      </c>
      <c r="D43" s="131"/>
      <c r="E43" s="131"/>
      <c r="F43" s="132"/>
      <c r="G43" s="47"/>
      <c r="H43" s="34" t="str">
        <f>IF(G43="","",ROUND(G43*1.23,2))</f>
        <v/>
      </c>
      <c r="I43" s="62"/>
      <c r="J43" s="105"/>
    </row>
    <row r="44" spans="2:10" ht="18" customHeight="1" x14ac:dyDescent="0.25">
      <c r="B44" s="133" t="s">
        <v>37</v>
      </c>
      <c r="C44" s="134"/>
      <c r="D44" s="134"/>
      <c r="E44" s="134"/>
      <c r="F44" s="135"/>
      <c r="G44" s="35">
        <f>SUM(G43:G43)</f>
        <v>0</v>
      </c>
      <c r="H44" s="35">
        <f>SUM(H43:H43)</f>
        <v>0</v>
      </c>
      <c r="I44" s="142"/>
      <c r="J44" s="143"/>
    </row>
    <row r="45" spans="2:10" ht="15" customHeight="1" x14ac:dyDescent="0.25">
      <c r="B45" s="102"/>
      <c r="C45" s="103"/>
      <c r="D45" s="103"/>
      <c r="E45" s="103"/>
      <c r="F45" s="103"/>
      <c r="G45" s="103"/>
      <c r="H45" s="103"/>
      <c r="I45" s="103"/>
      <c r="J45" s="104"/>
    </row>
    <row r="46" spans="2:10" ht="15" customHeight="1" x14ac:dyDescent="0.25">
      <c r="B46" s="144" t="s">
        <v>41</v>
      </c>
      <c r="C46" s="137"/>
      <c r="D46" s="137"/>
      <c r="E46" s="137"/>
      <c r="F46" s="137"/>
      <c r="G46" s="137"/>
      <c r="H46" s="137"/>
      <c r="I46" s="137"/>
      <c r="J46" s="145"/>
    </row>
    <row r="47" spans="2:10" ht="30.75" customHeight="1" x14ac:dyDescent="0.25">
      <c r="B47" s="30" t="s">
        <v>0</v>
      </c>
      <c r="C47" s="136" t="s">
        <v>1</v>
      </c>
      <c r="D47" s="137"/>
      <c r="E47" s="137"/>
      <c r="F47" s="138"/>
      <c r="G47" s="60" t="s">
        <v>2</v>
      </c>
      <c r="H47" s="60" t="s">
        <v>3</v>
      </c>
      <c r="I47" s="60" t="s">
        <v>9</v>
      </c>
      <c r="J47" s="32" t="s">
        <v>54</v>
      </c>
    </row>
    <row r="48" spans="2:10" ht="15" customHeight="1" x14ac:dyDescent="0.25">
      <c r="B48" s="64" t="s">
        <v>4</v>
      </c>
      <c r="C48" s="125" t="s">
        <v>28</v>
      </c>
      <c r="D48" s="126"/>
      <c r="E48" s="126"/>
      <c r="F48" s="127"/>
      <c r="G48" s="34"/>
      <c r="H48" s="34" t="str">
        <f>IF(G48="","",ROUND(G48*1.23,2))</f>
        <v/>
      </c>
      <c r="I48" s="62"/>
      <c r="J48" s="105"/>
    </row>
    <row r="49" spans="2:10" ht="15" customHeight="1" x14ac:dyDescent="0.25">
      <c r="B49" s="65" t="s">
        <v>5</v>
      </c>
      <c r="C49" s="125" t="s">
        <v>135</v>
      </c>
      <c r="D49" s="126"/>
      <c r="E49" s="126"/>
      <c r="F49" s="127"/>
      <c r="G49" s="34"/>
      <c r="H49" s="34" t="str">
        <f>IF(G49="","",ROUND(G49*1.23,2))</f>
        <v/>
      </c>
      <c r="I49" s="62"/>
      <c r="J49" s="105"/>
    </row>
    <row r="50" spans="2:10" ht="15" customHeight="1" x14ac:dyDescent="0.25">
      <c r="B50" s="133" t="s">
        <v>42</v>
      </c>
      <c r="C50" s="134"/>
      <c r="D50" s="134"/>
      <c r="E50" s="134"/>
      <c r="F50" s="135"/>
      <c r="G50" s="35">
        <f>SUM(G48:G49)</f>
        <v>0</v>
      </c>
      <c r="H50" s="35">
        <f>SUM(H48:H49)</f>
        <v>0</v>
      </c>
      <c r="I50" s="142"/>
      <c r="J50" s="143"/>
    </row>
    <row r="51" spans="2:10" ht="15.75" customHeight="1" thickBot="1" x14ac:dyDescent="0.3">
      <c r="B51" s="116"/>
      <c r="C51" s="117"/>
      <c r="D51" s="117"/>
      <c r="E51" s="117"/>
      <c r="F51" s="117"/>
      <c r="G51" s="117"/>
      <c r="H51" s="117"/>
      <c r="I51" s="117"/>
      <c r="J51" s="118"/>
    </row>
    <row r="52" spans="2:10" ht="19.5" customHeight="1" thickBot="1" x14ac:dyDescent="0.3">
      <c r="B52" s="122" t="s">
        <v>23</v>
      </c>
      <c r="C52" s="123"/>
      <c r="D52" s="123"/>
      <c r="E52" s="123"/>
      <c r="F52" s="124"/>
      <c r="G52" s="36">
        <f>G39+G44+G50</f>
        <v>0</v>
      </c>
      <c r="H52" s="36">
        <f>H39+H44+H50</f>
        <v>0</v>
      </c>
      <c r="I52" s="120"/>
      <c r="J52" s="121"/>
    </row>
    <row r="53" spans="2:10" ht="27" customHeight="1" thickBot="1" x14ac:dyDescent="0.3">
      <c r="B53" s="119"/>
      <c r="C53" s="119"/>
      <c r="D53" s="119"/>
      <c r="E53" s="119"/>
      <c r="F53" s="119"/>
      <c r="G53" s="119"/>
      <c r="H53" s="119"/>
      <c r="I53" s="119"/>
      <c r="J53" s="119"/>
    </row>
    <row r="54" spans="2:10" ht="23.45" customHeight="1" thickBot="1" x14ac:dyDescent="0.3">
      <c r="B54" s="146" t="s">
        <v>61</v>
      </c>
      <c r="C54" s="123"/>
      <c r="D54" s="123"/>
      <c r="E54" s="123"/>
      <c r="F54" s="123"/>
      <c r="G54" s="123"/>
      <c r="H54" s="123"/>
      <c r="I54" s="123"/>
      <c r="J54" s="124"/>
    </row>
    <row r="55" spans="2:10" ht="15" customHeight="1" thickBot="1" x14ac:dyDescent="0.3">
      <c r="B55" s="147" t="s">
        <v>40</v>
      </c>
      <c r="C55" s="148"/>
      <c r="D55" s="148"/>
      <c r="E55" s="148"/>
      <c r="F55" s="148"/>
      <c r="G55" s="148"/>
      <c r="H55" s="148"/>
      <c r="I55" s="148"/>
      <c r="J55" s="149"/>
    </row>
    <row r="56" spans="2:10" ht="15" customHeight="1" x14ac:dyDescent="0.25">
      <c r="B56" s="110"/>
      <c r="C56" s="111"/>
      <c r="D56" s="111"/>
      <c r="E56" s="111"/>
      <c r="F56" s="111"/>
      <c r="G56" s="111"/>
      <c r="H56" s="111"/>
      <c r="I56" s="111"/>
      <c r="J56" s="112"/>
    </row>
    <row r="57" spans="2:10" ht="15.75" customHeight="1" x14ac:dyDescent="0.25">
      <c r="B57" s="128" t="s">
        <v>125</v>
      </c>
      <c r="C57" s="129"/>
      <c r="D57" s="129"/>
      <c r="E57" s="129"/>
      <c r="F57" s="139"/>
      <c r="G57" s="139"/>
      <c r="H57" s="139"/>
      <c r="I57" s="139"/>
      <c r="J57" s="140"/>
    </row>
    <row r="58" spans="2:10" ht="30.75" customHeight="1" x14ac:dyDescent="0.25">
      <c r="B58" s="30" t="s">
        <v>0</v>
      </c>
      <c r="C58" s="136" t="s">
        <v>1</v>
      </c>
      <c r="D58" s="137"/>
      <c r="E58" s="137"/>
      <c r="F58" s="138"/>
      <c r="G58" s="60" t="s">
        <v>58</v>
      </c>
      <c r="H58" s="60" t="s">
        <v>59</v>
      </c>
      <c r="I58" s="60" t="s">
        <v>9</v>
      </c>
      <c r="J58" s="32" t="s">
        <v>54</v>
      </c>
    </row>
    <row r="59" spans="2:10" ht="15" customHeight="1" x14ac:dyDescent="0.25">
      <c r="B59" s="33" t="s">
        <v>4</v>
      </c>
      <c r="C59" s="130" t="s">
        <v>127</v>
      </c>
      <c r="D59" s="131"/>
      <c r="E59" s="131"/>
      <c r="F59" s="132"/>
      <c r="G59" s="47"/>
      <c r="H59" s="34" t="str">
        <f>IF(G59="","",ROUND(G59*1.23,2))</f>
        <v/>
      </c>
      <c r="I59" s="62"/>
      <c r="J59" s="105"/>
    </row>
    <row r="60" spans="2:10" ht="18" customHeight="1" x14ac:dyDescent="0.25">
      <c r="B60" s="133" t="s">
        <v>37</v>
      </c>
      <c r="C60" s="134"/>
      <c r="D60" s="134"/>
      <c r="E60" s="134"/>
      <c r="F60" s="135"/>
      <c r="G60" s="35">
        <f>SUM(G59:G59)</f>
        <v>0</v>
      </c>
      <c r="H60" s="35">
        <f>SUM(H59:H59)</f>
        <v>0</v>
      </c>
      <c r="I60" s="142"/>
      <c r="J60" s="143"/>
    </row>
    <row r="61" spans="2:10" ht="15.75" customHeight="1" x14ac:dyDescent="0.25">
      <c r="B61" s="113"/>
      <c r="C61" s="114"/>
      <c r="D61" s="114"/>
      <c r="E61" s="114"/>
      <c r="F61" s="114"/>
      <c r="G61" s="114"/>
      <c r="H61" s="114"/>
      <c r="I61" s="114"/>
      <c r="J61" s="115"/>
    </row>
    <row r="62" spans="2:10" ht="15" customHeight="1" x14ac:dyDescent="0.25">
      <c r="B62" s="144" t="s">
        <v>123</v>
      </c>
      <c r="C62" s="137"/>
      <c r="D62" s="137"/>
      <c r="E62" s="137"/>
      <c r="F62" s="137"/>
      <c r="G62" s="137"/>
      <c r="H62" s="137"/>
      <c r="I62" s="137"/>
      <c r="J62" s="145"/>
    </row>
    <row r="63" spans="2:10" ht="30.75" customHeight="1" x14ac:dyDescent="0.25">
      <c r="B63" s="30" t="s">
        <v>0</v>
      </c>
      <c r="C63" s="136" t="s">
        <v>1</v>
      </c>
      <c r="D63" s="137"/>
      <c r="E63" s="137"/>
      <c r="F63" s="138"/>
      <c r="G63" s="60" t="s">
        <v>58</v>
      </c>
      <c r="H63" s="60" t="s">
        <v>59</v>
      </c>
      <c r="I63" s="60" t="s">
        <v>9</v>
      </c>
      <c r="J63" s="32" t="s">
        <v>54</v>
      </c>
    </row>
    <row r="64" spans="2:10" ht="36" customHeight="1" x14ac:dyDescent="0.25">
      <c r="B64" s="33" t="s">
        <v>4</v>
      </c>
      <c r="C64" s="130" t="s">
        <v>124</v>
      </c>
      <c r="D64" s="131"/>
      <c r="E64" s="131"/>
      <c r="F64" s="132"/>
      <c r="G64" s="47"/>
      <c r="H64" s="34" t="str">
        <f>IF(G64="","",ROUND(G64*1.23,2))</f>
        <v/>
      </c>
      <c r="I64" s="62"/>
      <c r="J64" s="105"/>
    </row>
    <row r="65" spans="2:10" ht="18" customHeight="1" x14ac:dyDescent="0.25">
      <c r="B65" s="133" t="s">
        <v>37</v>
      </c>
      <c r="C65" s="134"/>
      <c r="D65" s="134"/>
      <c r="E65" s="134"/>
      <c r="F65" s="135"/>
      <c r="G65" s="35">
        <f>SUM(G64:G64)</f>
        <v>0</v>
      </c>
      <c r="H65" s="35">
        <f>SUM(H64:H64)</f>
        <v>0</v>
      </c>
      <c r="I65" s="142"/>
      <c r="J65" s="143"/>
    </row>
    <row r="66" spans="2:10" ht="15.75" customHeight="1" x14ac:dyDescent="0.25">
      <c r="B66" s="102"/>
      <c r="C66" s="103"/>
      <c r="D66" s="103"/>
      <c r="E66" s="103"/>
      <c r="F66" s="103"/>
      <c r="G66" s="103"/>
      <c r="H66" s="103"/>
      <c r="I66" s="103"/>
      <c r="J66" s="104"/>
    </row>
    <row r="67" spans="2:10" ht="15" customHeight="1" x14ac:dyDescent="0.25">
      <c r="B67" s="144" t="s">
        <v>41</v>
      </c>
      <c r="C67" s="137"/>
      <c r="D67" s="137"/>
      <c r="E67" s="137"/>
      <c r="F67" s="137"/>
      <c r="G67" s="137"/>
      <c r="H67" s="137"/>
      <c r="I67" s="137"/>
      <c r="J67" s="145"/>
    </row>
    <row r="68" spans="2:10" ht="30.75" customHeight="1" x14ac:dyDescent="0.25">
      <c r="B68" s="30" t="s">
        <v>0</v>
      </c>
      <c r="C68" s="136" t="s">
        <v>1</v>
      </c>
      <c r="D68" s="137"/>
      <c r="E68" s="137"/>
      <c r="F68" s="138"/>
      <c r="G68" s="60" t="s">
        <v>2</v>
      </c>
      <c r="H68" s="60" t="s">
        <v>3</v>
      </c>
      <c r="I68" s="60" t="s">
        <v>9</v>
      </c>
      <c r="J68" s="32" t="s">
        <v>54</v>
      </c>
    </row>
    <row r="69" spans="2:10" ht="15" customHeight="1" x14ac:dyDescent="0.25">
      <c r="B69" s="64" t="s">
        <v>4</v>
      </c>
      <c r="C69" s="125" t="s">
        <v>28</v>
      </c>
      <c r="D69" s="126"/>
      <c r="E69" s="126"/>
      <c r="F69" s="127"/>
      <c r="G69" s="34"/>
      <c r="H69" s="34" t="str">
        <f>IF(G69="","",ROUND(G69*1.23,2))</f>
        <v/>
      </c>
      <c r="I69" s="62"/>
      <c r="J69" s="105"/>
    </row>
    <row r="70" spans="2:10" ht="15" customHeight="1" x14ac:dyDescent="0.25">
      <c r="B70" s="65" t="s">
        <v>5</v>
      </c>
      <c r="C70" s="125" t="s">
        <v>135</v>
      </c>
      <c r="D70" s="126"/>
      <c r="E70" s="126"/>
      <c r="F70" s="127"/>
      <c r="G70" s="34"/>
      <c r="H70" s="34" t="str">
        <f>IF(G70="","",ROUND(G70*1.23,2))</f>
        <v/>
      </c>
      <c r="I70" s="62"/>
      <c r="J70" s="105"/>
    </row>
    <row r="71" spans="2:10" ht="15" customHeight="1" x14ac:dyDescent="0.25">
      <c r="B71" s="133" t="s">
        <v>42</v>
      </c>
      <c r="C71" s="134"/>
      <c r="D71" s="134"/>
      <c r="E71" s="134"/>
      <c r="F71" s="135"/>
      <c r="G71" s="35">
        <f>SUM(G69:G70)</f>
        <v>0</v>
      </c>
      <c r="H71" s="35">
        <f>SUM(H69:H70)</f>
        <v>0</v>
      </c>
      <c r="I71" s="142"/>
      <c r="J71" s="143"/>
    </row>
    <row r="72" spans="2:10" ht="15" customHeight="1" thickBot="1" x14ac:dyDescent="0.3">
      <c r="B72" s="116"/>
      <c r="C72" s="117"/>
      <c r="D72" s="117"/>
      <c r="E72" s="117"/>
      <c r="F72" s="117"/>
      <c r="G72" s="117"/>
      <c r="H72" s="117"/>
      <c r="I72" s="117"/>
      <c r="J72" s="118"/>
    </row>
    <row r="73" spans="2:10" ht="19.5" customHeight="1" thickBot="1" x14ac:dyDescent="0.3">
      <c r="B73" s="122" t="s">
        <v>23</v>
      </c>
      <c r="C73" s="123"/>
      <c r="D73" s="123"/>
      <c r="E73" s="123"/>
      <c r="F73" s="124"/>
      <c r="G73" s="36">
        <f>G60+G65+G71</f>
        <v>0</v>
      </c>
      <c r="H73" s="36">
        <f>H60+H65+H71</f>
        <v>0</v>
      </c>
      <c r="I73" s="120"/>
      <c r="J73" s="121"/>
    </row>
    <row r="74" spans="2:10" ht="27" customHeight="1" thickBot="1" x14ac:dyDescent="0.3">
      <c r="B74" s="109"/>
      <c r="C74" s="109"/>
      <c r="D74" s="109"/>
      <c r="E74" s="109"/>
      <c r="F74" s="109"/>
      <c r="G74" s="109"/>
      <c r="H74" s="109"/>
      <c r="I74" s="109"/>
      <c r="J74" s="109"/>
    </row>
    <row r="75" spans="2:10" ht="24" customHeight="1" thickBot="1" x14ac:dyDescent="0.3">
      <c r="B75" s="146" t="s">
        <v>62</v>
      </c>
      <c r="C75" s="123"/>
      <c r="D75" s="123"/>
      <c r="E75" s="123"/>
      <c r="F75" s="123"/>
      <c r="G75" s="123"/>
      <c r="H75" s="123"/>
      <c r="I75" s="123"/>
      <c r="J75" s="124"/>
    </row>
    <row r="76" spans="2:10" ht="15" customHeight="1" thickBot="1" x14ac:dyDescent="0.3">
      <c r="B76" s="147" t="s">
        <v>40</v>
      </c>
      <c r="C76" s="148"/>
      <c r="D76" s="148"/>
      <c r="E76" s="148"/>
      <c r="F76" s="148"/>
      <c r="G76" s="148"/>
      <c r="H76" s="148"/>
      <c r="I76" s="148"/>
      <c r="J76" s="149"/>
    </row>
    <row r="77" spans="2:10" ht="15" customHeight="1" x14ac:dyDescent="0.25">
      <c r="B77" s="110"/>
      <c r="C77" s="111"/>
      <c r="D77" s="111"/>
      <c r="E77" s="111"/>
      <c r="F77" s="111"/>
      <c r="G77" s="111"/>
      <c r="H77" s="111"/>
      <c r="I77" s="111"/>
      <c r="J77" s="112"/>
    </row>
    <row r="78" spans="2:10" ht="15.75" customHeight="1" x14ac:dyDescent="0.25">
      <c r="B78" s="128" t="s">
        <v>125</v>
      </c>
      <c r="C78" s="129"/>
      <c r="D78" s="129"/>
      <c r="E78" s="129"/>
      <c r="F78" s="139"/>
      <c r="G78" s="139"/>
      <c r="H78" s="139"/>
      <c r="I78" s="139"/>
      <c r="J78" s="140"/>
    </row>
    <row r="79" spans="2:10" ht="30.75" customHeight="1" x14ac:dyDescent="0.25">
      <c r="B79" s="30" t="s">
        <v>0</v>
      </c>
      <c r="C79" s="136" t="s">
        <v>1</v>
      </c>
      <c r="D79" s="137"/>
      <c r="E79" s="137"/>
      <c r="F79" s="138"/>
      <c r="G79" s="60" t="s">
        <v>58</v>
      </c>
      <c r="H79" s="60" t="s">
        <v>59</v>
      </c>
      <c r="I79" s="60" t="s">
        <v>9</v>
      </c>
      <c r="J79" s="32" t="s">
        <v>54</v>
      </c>
    </row>
    <row r="80" spans="2:10" ht="15" customHeight="1" x14ac:dyDescent="0.25">
      <c r="B80" s="33" t="s">
        <v>4</v>
      </c>
      <c r="C80" s="130" t="s">
        <v>84</v>
      </c>
      <c r="D80" s="131"/>
      <c r="E80" s="131"/>
      <c r="F80" s="132"/>
      <c r="G80" s="47"/>
      <c r="H80" s="34" t="str">
        <f>IF(G80="","",ROUND(G80*1.23,2))</f>
        <v/>
      </c>
      <c r="I80" s="62"/>
      <c r="J80" s="105"/>
    </row>
    <row r="81" spans="2:10" ht="18" customHeight="1" x14ac:dyDescent="0.25">
      <c r="B81" s="133" t="s">
        <v>37</v>
      </c>
      <c r="C81" s="134"/>
      <c r="D81" s="134"/>
      <c r="E81" s="134"/>
      <c r="F81" s="135"/>
      <c r="G81" s="35">
        <f>SUM(G80:G80)</f>
        <v>0</v>
      </c>
      <c r="H81" s="35">
        <f>SUM(H80:H80)</f>
        <v>0</v>
      </c>
      <c r="I81" s="142"/>
      <c r="J81" s="143"/>
    </row>
    <row r="82" spans="2:10" ht="15.75" customHeight="1" thickBot="1" x14ac:dyDescent="0.3">
      <c r="B82" s="27"/>
      <c r="C82" s="28"/>
      <c r="D82" s="28"/>
      <c r="E82" s="28"/>
      <c r="F82" s="28"/>
      <c r="G82" s="29"/>
      <c r="H82" s="29"/>
      <c r="I82" s="1"/>
      <c r="J82" s="2"/>
    </row>
    <row r="83" spans="2:10" ht="19.5" customHeight="1" thickBot="1" x14ac:dyDescent="0.3">
      <c r="B83" s="122" t="s">
        <v>23</v>
      </c>
      <c r="C83" s="123"/>
      <c r="D83" s="123"/>
      <c r="E83" s="123"/>
      <c r="F83" s="124"/>
      <c r="G83" s="36">
        <f>G81</f>
        <v>0</v>
      </c>
      <c r="H83" s="36">
        <f>H81</f>
        <v>0</v>
      </c>
      <c r="I83" s="120"/>
      <c r="J83" s="121"/>
    </row>
    <row r="84" spans="2:10" ht="24" customHeight="1" thickBot="1" x14ac:dyDescent="0.3">
      <c r="B84" s="141"/>
      <c r="C84" s="141"/>
      <c r="D84" s="141"/>
      <c r="E84" s="141"/>
      <c r="F84" s="141"/>
      <c r="G84" s="141"/>
      <c r="H84" s="141"/>
      <c r="I84" s="141"/>
      <c r="J84" s="141"/>
    </row>
    <row r="85" spans="2:10" ht="21.75" customHeight="1" thickBot="1" x14ac:dyDescent="0.3">
      <c r="B85" s="184" t="s">
        <v>7</v>
      </c>
      <c r="C85" s="185"/>
      <c r="D85" s="185"/>
      <c r="E85" s="185"/>
      <c r="F85" s="185"/>
      <c r="G85" s="185"/>
      <c r="H85" s="185"/>
      <c r="I85" s="185"/>
      <c r="J85" s="186"/>
    </row>
    <row r="86" spans="2:10" ht="12.75" customHeight="1" x14ac:dyDescent="0.25">
      <c r="B86" s="212"/>
      <c r="C86" s="213"/>
      <c r="D86" s="213"/>
      <c r="E86" s="213"/>
      <c r="F86" s="213"/>
      <c r="G86" s="213"/>
      <c r="H86" s="213"/>
      <c r="I86" s="213"/>
      <c r="J86" s="214"/>
    </row>
    <row r="87" spans="2:10" ht="14.45" customHeight="1" x14ac:dyDescent="0.25">
      <c r="B87" s="144" t="s">
        <v>43</v>
      </c>
      <c r="C87" s="137"/>
      <c r="D87" s="137"/>
      <c r="E87" s="137"/>
      <c r="F87" s="137"/>
      <c r="G87" s="137"/>
      <c r="H87" s="137"/>
      <c r="I87" s="137"/>
      <c r="J87" s="145"/>
    </row>
    <row r="88" spans="2:10" ht="30" x14ac:dyDescent="0.25">
      <c r="B88" s="30" t="s">
        <v>0</v>
      </c>
      <c r="C88" s="31" t="s">
        <v>1</v>
      </c>
      <c r="D88" s="44" t="s">
        <v>11</v>
      </c>
      <c r="E88" s="192" t="s">
        <v>12</v>
      </c>
      <c r="F88" s="193"/>
      <c r="G88" s="60" t="s">
        <v>2</v>
      </c>
      <c r="H88" s="60" t="s">
        <v>3</v>
      </c>
      <c r="I88" s="60" t="s">
        <v>53</v>
      </c>
      <c r="J88" s="32" t="s">
        <v>54</v>
      </c>
    </row>
    <row r="89" spans="2:10" s="26" customFormat="1" ht="62.45" customHeight="1" thickBot="1" x14ac:dyDescent="0.3">
      <c r="B89" s="78" t="s">
        <v>4</v>
      </c>
      <c r="C89" s="92" t="s">
        <v>71</v>
      </c>
      <c r="D89" s="79" t="s">
        <v>56</v>
      </c>
      <c r="E89" s="194">
        <v>7.0000000000000007E-2</v>
      </c>
      <c r="F89" s="195"/>
      <c r="G89" s="80">
        <f>E89*G94</f>
        <v>0</v>
      </c>
      <c r="H89" s="81">
        <f>IF(G89="","",ROUND(G89*1.23,2))</f>
        <v>0</v>
      </c>
      <c r="I89" s="208"/>
      <c r="J89" s="209"/>
    </row>
    <row r="90" spans="2:10" s="26" customFormat="1" ht="17.100000000000001" customHeight="1" thickBot="1" x14ac:dyDescent="0.3">
      <c r="B90" s="82"/>
      <c r="C90" s="72"/>
      <c r="D90" s="73"/>
      <c r="E90" s="74"/>
      <c r="F90" s="75"/>
      <c r="G90" s="76"/>
      <c r="H90" s="76"/>
      <c r="I90" s="77"/>
      <c r="J90" s="83"/>
    </row>
    <row r="91" spans="2:10" s="26" customFormat="1" ht="22.5" customHeight="1" thickBot="1" x14ac:dyDescent="0.3">
      <c r="B91" s="196" t="s">
        <v>87</v>
      </c>
      <c r="C91" s="197"/>
      <c r="D91" s="197"/>
      <c r="E91" s="197"/>
      <c r="F91" s="197"/>
      <c r="G91" s="197"/>
      <c r="H91" s="197"/>
      <c r="I91" s="197"/>
      <c r="J91" s="198"/>
    </row>
    <row r="92" spans="2:10" s="26" customFormat="1" ht="18" customHeight="1" x14ac:dyDescent="0.25">
      <c r="B92" s="110"/>
      <c r="C92" s="111"/>
      <c r="D92" s="111"/>
      <c r="E92" s="111"/>
      <c r="F92" s="111"/>
      <c r="G92" s="111"/>
      <c r="H92" s="111"/>
      <c r="I92" s="111"/>
      <c r="J92" s="112"/>
    </row>
    <row r="93" spans="2:10" s="26" customFormat="1" ht="18" customHeight="1" x14ac:dyDescent="0.25">
      <c r="B93" s="30" t="s">
        <v>0</v>
      </c>
      <c r="C93" s="136" t="s">
        <v>1</v>
      </c>
      <c r="D93" s="137"/>
      <c r="E93" s="137"/>
      <c r="F93" s="138"/>
      <c r="G93" s="60" t="s">
        <v>58</v>
      </c>
      <c r="H93" s="60" t="s">
        <v>59</v>
      </c>
      <c r="I93" s="204"/>
      <c r="J93" s="205"/>
    </row>
    <row r="94" spans="2:10" s="26" customFormat="1" ht="18" customHeight="1" x14ac:dyDescent="0.25">
      <c r="B94" s="33" t="s">
        <v>4</v>
      </c>
      <c r="C94" s="125" t="s">
        <v>85</v>
      </c>
      <c r="D94" s="126"/>
      <c r="E94" s="126"/>
      <c r="F94" s="127"/>
      <c r="G94" s="47">
        <f>SUM(G17,G22,G27,G28,G38,G43,G48,G49,G59,G64,G69,G70,G80)</f>
        <v>0</v>
      </c>
      <c r="H94" s="47">
        <f>SUM(H17,H22,H27,H28,H38,H43,H48,H49,H59,H64,H69,H70,H80)</f>
        <v>0</v>
      </c>
      <c r="I94" s="206"/>
      <c r="J94" s="207"/>
    </row>
    <row r="95" spans="2:10" s="26" customFormat="1" ht="18" customHeight="1" x14ac:dyDescent="0.25">
      <c r="B95" s="33" t="s">
        <v>5</v>
      </c>
      <c r="C95" s="130" t="s">
        <v>86</v>
      </c>
      <c r="D95" s="131"/>
      <c r="E95" s="131"/>
      <c r="F95" s="132"/>
      <c r="G95" s="47">
        <f>SUM(G89)</f>
        <v>0</v>
      </c>
      <c r="H95" s="47">
        <f>SUM(H89)</f>
        <v>0</v>
      </c>
      <c r="I95" s="70"/>
      <c r="J95" s="71"/>
    </row>
    <row r="96" spans="2:10" s="26" customFormat="1" ht="18" customHeight="1" thickBot="1" x14ac:dyDescent="0.3">
      <c r="B96" s="199" t="s">
        <v>8</v>
      </c>
      <c r="C96" s="200"/>
      <c r="D96" s="200"/>
      <c r="E96" s="200"/>
      <c r="F96" s="201"/>
      <c r="G96" s="91">
        <f>SUM(G94:G95)</f>
        <v>0</v>
      </c>
      <c r="H96" s="91">
        <f>SUM(H94:H95)</f>
        <v>0</v>
      </c>
      <c r="I96" s="202"/>
      <c r="J96" s="203"/>
    </row>
    <row r="97" spans="2:12" s="26" customFormat="1" ht="18" customHeight="1" x14ac:dyDescent="0.25">
      <c r="B97" s="84"/>
      <c r="C97" s="85"/>
      <c r="D97" s="86"/>
      <c r="E97" s="87"/>
      <c r="F97" s="88"/>
      <c r="G97" s="89"/>
      <c r="H97" s="89"/>
      <c r="I97" s="90"/>
      <c r="J97" s="90"/>
    </row>
    <row r="98" spans="2:12" x14ac:dyDescent="0.25">
      <c r="B98" s="215"/>
      <c r="C98" s="215"/>
      <c r="D98" s="215"/>
      <c r="E98" s="215"/>
      <c r="F98" s="215"/>
      <c r="G98" s="215"/>
      <c r="H98" s="215"/>
      <c r="I98" s="215"/>
      <c r="J98" s="215"/>
    </row>
    <row r="99" spans="2:12" s="38" customFormat="1" ht="27" customHeight="1" x14ac:dyDescent="0.25">
      <c r="B99" s="187" t="s">
        <v>72</v>
      </c>
      <c r="C99" s="187"/>
      <c r="D99" s="187"/>
      <c r="E99" s="187"/>
      <c r="F99" s="187"/>
      <c r="G99" s="187"/>
      <c r="H99" s="187"/>
      <c r="I99" s="187"/>
      <c r="J99" s="187"/>
    </row>
    <row r="100" spans="2:12" s="38" customFormat="1" ht="27" customHeight="1" x14ac:dyDescent="0.25">
      <c r="B100" s="211" t="s">
        <v>136</v>
      </c>
      <c r="C100" s="211"/>
      <c r="D100" s="211"/>
      <c r="E100" s="211"/>
      <c r="F100" s="211"/>
      <c r="G100" s="211"/>
      <c r="H100" s="211"/>
      <c r="I100" s="211"/>
      <c r="J100" s="211"/>
      <c r="K100" s="39"/>
      <c r="L100" s="39"/>
    </row>
    <row r="101" spans="2:12" s="38" customFormat="1" ht="27" customHeight="1" thickBot="1" x14ac:dyDescent="0.3">
      <c r="B101" s="210"/>
      <c r="C101" s="210"/>
      <c r="D101" s="210"/>
      <c r="E101" s="210"/>
      <c r="F101" s="210"/>
      <c r="G101" s="210"/>
      <c r="H101" s="210"/>
      <c r="I101" s="210"/>
      <c r="J101" s="210"/>
      <c r="K101" s="39"/>
      <c r="L101" s="39"/>
    </row>
    <row r="102" spans="2:12" ht="26.25" customHeight="1" thickBot="1" x14ac:dyDescent="0.3">
      <c r="B102" s="181" t="s">
        <v>63</v>
      </c>
      <c r="C102" s="182"/>
      <c r="D102" s="182"/>
      <c r="E102" s="182"/>
      <c r="F102" s="182"/>
      <c r="G102" s="182"/>
      <c r="H102" s="182"/>
      <c r="I102" s="182"/>
      <c r="J102" s="183"/>
    </row>
    <row r="103" spans="2:12" ht="32.25" customHeight="1" thickBot="1" x14ac:dyDescent="0.3">
      <c r="B103" s="160" t="s">
        <v>47</v>
      </c>
      <c r="C103" s="161"/>
      <c r="D103" s="172" t="s">
        <v>48</v>
      </c>
      <c r="E103" s="173"/>
      <c r="F103" s="173"/>
      <c r="G103" s="173"/>
      <c r="H103" s="173"/>
      <c r="I103" s="173"/>
      <c r="J103" s="174"/>
    </row>
    <row r="104" spans="2:12" ht="15.75" thickBot="1" x14ac:dyDescent="0.3">
      <c r="B104" s="188" t="s">
        <v>44</v>
      </c>
      <c r="C104" s="189"/>
      <c r="D104" s="172" t="s">
        <v>49</v>
      </c>
      <c r="E104" s="173"/>
      <c r="F104" s="173"/>
      <c r="G104" s="173"/>
      <c r="H104" s="173"/>
      <c r="I104" s="173"/>
      <c r="J104" s="174"/>
    </row>
    <row r="105" spans="2:12" ht="35.25" customHeight="1" thickBot="1" x14ac:dyDescent="0.3">
      <c r="B105" s="190" t="s">
        <v>45</v>
      </c>
      <c r="C105" s="191"/>
      <c r="D105" s="175" t="s">
        <v>50</v>
      </c>
      <c r="E105" s="176"/>
      <c r="F105" s="176"/>
      <c r="G105" s="176"/>
      <c r="H105" s="176"/>
      <c r="I105" s="176"/>
      <c r="J105" s="177"/>
    </row>
    <row r="106" spans="2:12" ht="49.5" customHeight="1" thickBot="1" x14ac:dyDescent="0.3">
      <c r="B106" s="160" t="s">
        <v>46</v>
      </c>
      <c r="C106" s="161"/>
      <c r="D106" s="172" t="s">
        <v>73</v>
      </c>
      <c r="E106" s="173"/>
      <c r="F106" s="173"/>
      <c r="G106" s="173"/>
      <c r="H106" s="173"/>
      <c r="I106" s="173"/>
      <c r="J106" s="174"/>
    </row>
    <row r="107" spans="2:12" ht="31.5" customHeight="1" thickBot="1" x14ac:dyDescent="0.3">
      <c r="B107" s="160" t="s">
        <v>1</v>
      </c>
      <c r="C107" s="161"/>
      <c r="D107" s="172" t="s">
        <v>74</v>
      </c>
      <c r="E107" s="173"/>
      <c r="F107" s="173"/>
      <c r="G107" s="173"/>
      <c r="H107" s="173"/>
      <c r="I107" s="173"/>
      <c r="J107" s="174"/>
    </row>
    <row r="108" spans="2:12" ht="83.25" customHeight="1" thickBot="1" x14ac:dyDescent="0.3">
      <c r="B108" s="160" t="s">
        <v>52</v>
      </c>
      <c r="C108" s="161"/>
      <c r="D108" s="172" t="s">
        <v>51</v>
      </c>
      <c r="E108" s="173"/>
      <c r="F108" s="173"/>
      <c r="G108" s="173"/>
      <c r="H108" s="173"/>
      <c r="I108" s="173"/>
      <c r="J108" s="174"/>
    </row>
    <row r="109" spans="2:12" ht="210" customHeight="1" thickBot="1" x14ac:dyDescent="0.3">
      <c r="B109" s="160" t="s">
        <v>53</v>
      </c>
      <c r="C109" s="162"/>
      <c r="D109" s="178" t="s">
        <v>129</v>
      </c>
      <c r="E109" s="173"/>
      <c r="F109" s="173"/>
      <c r="G109" s="173"/>
      <c r="H109" s="173"/>
      <c r="I109" s="173"/>
      <c r="J109" s="174"/>
    </row>
    <row r="110" spans="2:12" ht="46.9" customHeight="1" thickBot="1" x14ac:dyDescent="0.3">
      <c r="B110" s="160" t="s">
        <v>54</v>
      </c>
      <c r="C110" s="161"/>
      <c r="D110" s="172" t="s">
        <v>117</v>
      </c>
      <c r="E110" s="173"/>
      <c r="F110" s="173"/>
      <c r="G110" s="173"/>
      <c r="H110" s="173"/>
      <c r="I110" s="173"/>
      <c r="J110" s="174"/>
    </row>
    <row r="111" spans="2:12" ht="48.75" customHeight="1" thickBot="1" x14ac:dyDescent="0.3">
      <c r="B111" s="160" t="s">
        <v>8</v>
      </c>
      <c r="C111" s="161"/>
      <c r="D111" s="172" t="s">
        <v>55</v>
      </c>
      <c r="E111" s="173"/>
      <c r="F111" s="173"/>
      <c r="G111" s="173"/>
      <c r="H111" s="173"/>
      <c r="I111" s="173"/>
      <c r="J111" s="174"/>
    </row>
    <row r="112" spans="2:12" ht="111.75" customHeight="1" thickBot="1" x14ac:dyDescent="0.3">
      <c r="B112" s="172" t="s">
        <v>75</v>
      </c>
      <c r="C112" s="173"/>
      <c r="D112" s="173"/>
      <c r="E112" s="173"/>
      <c r="F112" s="173"/>
      <c r="G112" s="173"/>
      <c r="H112" s="173"/>
      <c r="I112" s="173"/>
      <c r="J112" s="174"/>
    </row>
    <row r="113" spans="2:10" x14ac:dyDescent="0.25">
      <c r="B113" s="170"/>
      <c r="C113" s="171"/>
      <c r="D113" s="179"/>
      <c r="E113" s="180"/>
      <c r="F113" s="180"/>
      <c r="G113" s="180"/>
      <c r="H113" s="180"/>
      <c r="I113" s="180"/>
      <c r="J113" s="180"/>
    </row>
    <row r="114" spans="2:10" x14ac:dyDescent="0.25">
      <c r="B114" s="170"/>
      <c r="C114" s="171"/>
      <c r="D114" s="179"/>
      <c r="E114" s="180"/>
      <c r="F114" s="180"/>
      <c r="G114" s="180"/>
      <c r="H114" s="180"/>
      <c r="I114" s="180"/>
      <c r="J114" s="180"/>
    </row>
    <row r="115" spans="2:10" x14ac:dyDescent="0.25">
      <c r="B115" s="170"/>
      <c r="C115" s="171"/>
      <c r="D115" s="179"/>
      <c r="E115" s="180"/>
      <c r="F115" s="180"/>
      <c r="G115" s="180"/>
      <c r="H115" s="180"/>
      <c r="I115" s="180"/>
      <c r="J115" s="180"/>
    </row>
    <row r="116" spans="2:10" x14ac:dyDescent="0.25">
      <c r="B116" s="170"/>
      <c r="C116" s="171"/>
      <c r="D116" s="179"/>
      <c r="E116" s="180"/>
      <c r="F116" s="180"/>
      <c r="G116" s="180"/>
      <c r="H116" s="180"/>
      <c r="I116" s="180"/>
      <c r="J116" s="180"/>
    </row>
    <row r="117" spans="2:10" x14ac:dyDescent="0.25">
      <c r="B117" s="170"/>
      <c r="C117" s="171"/>
      <c r="D117" s="179"/>
      <c r="E117" s="180"/>
      <c r="F117" s="180"/>
      <c r="G117" s="180"/>
      <c r="H117" s="180"/>
      <c r="I117" s="180"/>
      <c r="J117" s="180"/>
    </row>
    <row r="118" spans="2:10" x14ac:dyDescent="0.25">
      <c r="B118" s="170"/>
      <c r="C118" s="171"/>
      <c r="D118" s="179"/>
      <c r="E118" s="180"/>
      <c r="F118" s="180"/>
      <c r="G118" s="180"/>
      <c r="H118" s="180"/>
      <c r="I118" s="180"/>
      <c r="J118" s="180"/>
    </row>
  </sheetData>
  <dataConsolidate/>
  <mergeCells count="145">
    <mergeCell ref="B102:J102"/>
    <mergeCell ref="B85:J85"/>
    <mergeCell ref="B87:J87"/>
    <mergeCell ref="B99:J99"/>
    <mergeCell ref="B104:C104"/>
    <mergeCell ref="B105:C105"/>
    <mergeCell ref="B103:C103"/>
    <mergeCell ref="E88:F88"/>
    <mergeCell ref="E89:F89"/>
    <mergeCell ref="B91:J91"/>
    <mergeCell ref="B92:J92"/>
    <mergeCell ref="C93:F93"/>
    <mergeCell ref="C94:F94"/>
    <mergeCell ref="B96:F96"/>
    <mergeCell ref="I96:J96"/>
    <mergeCell ref="I93:J93"/>
    <mergeCell ref="I94:J94"/>
    <mergeCell ref="C95:F95"/>
    <mergeCell ref="I89:J89"/>
    <mergeCell ref="B101:J101"/>
    <mergeCell ref="B100:J100"/>
    <mergeCell ref="B86:J86"/>
    <mergeCell ref="B98:J98"/>
    <mergeCell ref="B118:C118"/>
    <mergeCell ref="D103:J103"/>
    <mergeCell ref="D104:J104"/>
    <mergeCell ref="D105:J105"/>
    <mergeCell ref="D106:J106"/>
    <mergeCell ref="D107:J107"/>
    <mergeCell ref="D108:J108"/>
    <mergeCell ref="D109:J109"/>
    <mergeCell ref="D110:J110"/>
    <mergeCell ref="D111:J111"/>
    <mergeCell ref="D113:J113"/>
    <mergeCell ref="B111:C111"/>
    <mergeCell ref="D114:J114"/>
    <mergeCell ref="D115:J115"/>
    <mergeCell ref="D116:J116"/>
    <mergeCell ref="D117:J117"/>
    <mergeCell ref="D118:J118"/>
    <mergeCell ref="B115:C115"/>
    <mergeCell ref="B116:C116"/>
    <mergeCell ref="B117:C117"/>
    <mergeCell ref="B113:C113"/>
    <mergeCell ref="B114:C114"/>
    <mergeCell ref="B112:J112"/>
    <mergeCell ref="B106:C106"/>
    <mergeCell ref="B107:C107"/>
    <mergeCell ref="B108:C108"/>
    <mergeCell ref="B109:C109"/>
    <mergeCell ref="B110:C110"/>
    <mergeCell ref="G9:J9"/>
    <mergeCell ref="B19:J19"/>
    <mergeCell ref="B9:F9"/>
    <mergeCell ref="B11:J11"/>
    <mergeCell ref="F57:J57"/>
    <mergeCell ref="C58:F58"/>
    <mergeCell ref="C59:F59"/>
    <mergeCell ref="B60:F60"/>
    <mergeCell ref="B61:J61"/>
    <mergeCell ref="I39:J39"/>
    <mergeCell ref="B46:J46"/>
    <mergeCell ref="C47:F47"/>
    <mergeCell ref="I52:J52"/>
    <mergeCell ref="B54:J54"/>
    <mergeCell ref="B55:J55"/>
    <mergeCell ref="B33:J33"/>
    <mergeCell ref="B34:J34"/>
    <mergeCell ref="C49:F49"/>
    <mergeCell ref="C79:F79"/>
    <mergeCell ref="C80:F80"/>
    <mergeCell ref="G8:J8"/>
    <mergeCell ref="G10:J10"/>
    <mergeCell ref="B8:F8"/>
    <mergeCell ref="I29:J29"/>
    <mergeCell ref="B12:J12"/>
    <mergeCell ref="B25:J25"/>
    <mergeCell ref="B29:F29"/>
    <mergeCell ref="B10:F10"/>
    <mergeCell ref="C26:F26"/>
    <mergeCell ref="C27:F27"/>
    <mergeCell ref="I18:J18"/>
    <mergeCell ref="C16:F16"/>
    <mergeCell ref="C17:F17"/>
    <mergeCell ref="B18:F18"/>
    <mergeCell ref="B15:E15"/>
    <mergeCell ref="F15:J15"/>
    <mergeCell ref="B13:J13"/>
    <mergeCell ref="C21:F21"/>
    <mergeCell ref="C22:F22"/>
    <mergeCell ref="B23:F23"/>
    <mergeCell ref="I23:J23"/>
    <mergeCell ref="B20:J20"/>
    <mergeCell ref="B78:E78"/>
    <mergeCell ref="F78:J78"/>
    <mergeCell ref="B67:J67"/>
    <mergeCell ref="C68:F68"/>
    <mergeCell ref="C69:F69"/>
    <mergeCell ref="C70:F70"/>
    <mergeCell ref="B71:F71"/>
    <mergeCell ref="I71:J71"/>
    <mergeCell ref="B41:J41"/>
    <mergeCell ref="B83:F83"/>
    <mergeCell ref="I83:J83"/>
    <mergeCell ref="B84:J84"/>
    <mergeCell ref="B81:F81"/>
    <mergeCell ref="C43:F43"/>
    <mergeCell ref="B44:F44"/>
    <mergeCell ref="I44:J44"/>
    <mergeCell ref="B74:J74"/>
    <mergeCell ref="B77:J77"/>
    <mergeCell ref="I60:J60"/>
    <mergeCell ref="C63:F63"/>
    <mergeCell ref="C64:F64"/>
    <mergeCell ref="B65:F65"/>
    <mergeCell ref="I65:J65"/>
    <mergeCell ref="B62:J62"/>
    <mergeCell ref="I50:J50"/>
    <mergeCell ref="B52:F52"/>
    <mergeCell ref="B57:E57"/>
    <mergeCell ref="I81:J81"/>
    <mergeCell ref="B73:F73"/>
    <mergeCell ref="B72:J72"/>
    <mergeCell ref="I73:J73"/>
    <mergeCell ref="B75:J75"/>
    <mergeCell ref="B76:J76"/>
    <mergeCell ref="B32:J32"/>
    <mergeCell ref="B14:J14"/>
    <mergeCell ref="B35:J35"/>
    <mergeCell ref="B40:J40"/>
    <mergeCell ref="B51:J51"/>
    <mergeCell ref="B53:J53"/>
    <mergeCell ref="B56:J56"/>
    <mergeCell ref="I31:J31"/>
    <mergeCell ref="B31:F31"/>
    <mergeCell ref="C28:F28"/>
    <mergeCell ref="B36:E36"/>
    <mergeCell ref="C38:F38"/>
    <mergeCell ref="B39:F39"/>
    <mergeCell ref="B30:J30"/>
    <mergeCell ref="C37:F37"/>
    <mergeCell ref="C48:F48"/>
    <mergeCell ref="B50:F50"/>
    <mergeCell ref="C42:F42"/>
    <mergeCell ref="F36:J36"/>
  </mergeCells>
  <phoneticPr fontId="22" type="noConversion"/>
  <dataValidations count="9">
    <dataValidation type="list" allowBlank="1" showInputMessage="1" showErrorMessage="1" sqref="I48 I27 I69 I17" xr:uid="{00000000-0002-0000-0000-000000000000}">
      <formula1>"Použitie finančného limitu,Prieskum trhu,Zmluva s úspešným uchádzačom"</formula1>
    </dataValidation>
    <dataValidation type="list" allowBlank="1" showInputMessage="1" showErrorMessage="1" sqref="I59 I49 I70 I38 I28 I80" xr:uid="{00000000-0002-0000-0000-000001000000}">
      <formula1>"Prieskum trhu,Zmluva s úspešným uchádzačom"</formula1>
    </dataValidation>
    <dataValidation type="list" allowBlank="1" showInputMessage="1" showErrorMessage="1" sqref="G10:J10" xr:uid="{00000000-0002-0000-0000-000002000000}">
      <formula1>"Áno,Nie"</formula1>
    </dataValidation>
    <dataValidation type="list" allowBlank="1" showInputMessage="1" showErrorMessage="1" sqref="F93 F63 F42 F58 F37 F79" xr:uid="{00000000-0002-0000-0000-000003000000}">
      <formula1>$I$28:$I$28</formula1>
    </dataValidation>
    <dataValidation errorStyle="warning" allowBlank="1" showInputMessage="1" errorTitle="Nevypĺňať" error="Vyplní sa automaticky" sqref="H17" xr:uid="{00000000-0002-0000-0000-000004000000}"/>
    <dataValidation allowBlank="1" showInputMessage="1" showErrorMessage="1" promptTitle="Navýšenie max. do výšky 10%" prompt="z rozpočtu uvedeného v položke &quot;Spracovanie a vykonanie projektu JPÚ - obvod III. typu&quot;" sqref="G64:H64" xr:uid="{00000000-0002-0000-0000-000005000000}"/>
    <dataValidation allowBlank="1" showInputMessage="1" showErrorMessage="1" promptTitle="Navýšenie max. do výšky 10%" prompt="z rozpočtu uvedeného v položke &quot;Spracovanie a vykonanie projektu JPÚ - obvod I. typu&quot;" sqref="G22:H22" xr:uid="{00000000-0002-0000-0000-000006000000}"/>
    <dataValidation allowBlank="1" showInputMessage="1" showErrorMessage="1" promptTitle="Navýšenie max. do výšky 10%" prompt="z rozpočtu uvedeného v položke &quot;Spracovanie a vykonanie projektu JPÚ - obvod II. typu&quot;" sqref="G43:H43" xr:uid="{00000000-0002-0000-0000-000007000000}"/>
    <dataValidation type="list" allowBlank="1" showInputMessage="1" showErrorMessage="1" sqref="I22 I43 I64" xr:uid="{00000000-0002-0000-0000-000008000000}">
      <formula1>"Použitie finančného limitu"</formula1>
    </dataValidation>
  </dataValidations>
  <pageMargins left="0.70866141732283472" right="0.70866141732283472" top="1.1417322834645669" bottom="0.74803149606299213" header="0.31496062992125984" footer="0.31496062992125984"/>
  <pageSetup paperSize="8" scale="81" fitToHeight="0" orientation="landscape" r:id="rId1"/>
  <rowBreaks count="3" manualBreakCount="3">
    <brk id="32" max="9" man="1"/>
    <brk id="74" max="9" man="1"/>
    <brk id="101" max="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9000000}">
          <x14:formula1>
            <xm:f>'http://basp01.intra.minv.sk/projekty/2020/OP ĽZ/RD/Zdielane dokumenty/Vyzvy-Vyzvania/Vyzva voda/bez ŠP_30.9/P1 Formular ZoNFP s prilohami/[P8 ZoNFP Specifikacia vydavkov_new.xlsx]výberové polia'!#REF!</xm:f>
          </x14:formula1>
          <xm:sqref>I60 I65</xm:sqref>
        </x14:dataValidation>
        <x14:dataValidation type="list" allowBlank="1" showInputMessage="1" showErrorMessage="1" xr:uid="{00000000-0002-0000-0000-00000A000000}">
          <x14:formula1>
            <xm:f>'výberové polia'!$B$6:$B$7</xm:f>
          </x14:formula1>
          <xm:sqref>F15 F36 F57 F78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19"/>
  <sheetViews>
    <sheetView showGridLines="0" zoomScaleNormal="100" workbookViewId="0">
      <selection activeCell="E15" sqref="E15:I15"/>
    </sheetView>
  </sheetViews>
  <sheetFormatPr defaultColWidth="9.140625" defaultRowHeight="15" x14ac:dyDescent="0.25"/>
  <cols>
    <col min="1" max="1" width="2.7109375" style="52" customWidth="1"/>
    <col min="2" max="4" width="9.140625" style="52"/>
    <col min="5" max="5" width="19.5703125" style="52" customWidth="1"/>
    <col min="6" max="6" width="12.5703125" style="52" customWidth="1"/>
    <col min="7" max="7" width="33.5703125" style="52" customWidth="1"/>
    <col min="8" max="8" width="21" style="52" customWidth="1"/>
    <col min="9" max="9" width="8.28515625" style="52" customWidth="1"/>
    <col min="10" max="10" width="18.7109375" style="52" customWidth="1"/>
    <col min="11" max="20" width="9.140625" style="52"/>
    <col min="21" max="21" width="5.28515625" style="52" customWidth="1"/>
    <col min="22" max="22" width="3.42578125" style="52" customWidth="1"/>
    <col min="23" max="16384" width="9.140625" style="52"/>
  </cols>
  <sheetData>
    <row r="1" spans="2:22" ht="33" customHeight="1" x14ac:dyDescent="0.25">
      <c r="B1" s="223" t="s">
        <v>81</v>
      </c>
      <c r="C1" s="223"/>
      <c r="D1" s="223"/>
      <c r="E1" s="223"/>
      <c r="F1" s="223"/>
      <c r="G1" s="53" t="s">
        <v>83</v>
      </c>
      <c r="H1" s="54"/>
      <c r="J1" s="216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</row>
    <row r="2" spans="2:22" ht="35.25" customHeight="1" x14ac:dyDescent="0.25">
      <c r="B2" s="222" t="s">
        <v>36</v>
      </c>
      <c r="C2" s="222"/>
      <c r="D2" s="222"/>
      <c r="E2" s="222"/>
      <c r="F2" s="59"/>
      <c r="G2" s="101" t="str">
        <f>IF(AND(F2&gt;0,F2&lt;=9999),2.04,IF(AND(F2&gt;9999,F2&lt;=29999),1.78,IF(AND(F2&gt;29999,F2&lt;=49999),1.52,IF(F2&gt;49999,1.23,"potrebné vyplniť bunky vľavo"))))</f>
        <v>potrebné vyplniť bunky vľavo</v>
      </c>
    </row>
    <row r="3" spans="2:22" ht="21" customHeight="1" x14ac:dyDescent="0.25">
      <c r="B3" s="221" t="s">
        <v>35</v>
      </c>
      <c r="C3" s="221"/>
      <c r="D3" s="221"/>
      <c r="E3" s="221"/>
      <c r="F3" s="59"/>
      <c r="G3" s="224" t="str">
        <f>IF(OR(F3="",F4=""),"potrebné vyplniť bunky vľavo",IF(AND(F3&gt;=0,F3&lt;=100,F4&lt;=100),0.988,IF(AND(F3&gt;=0,F3&lt;=100,F4&gt;=101,F4&lt;=300),1.091,IF(AND(F3&gt;=0,F3&lt;=100,F4&gt;=301),1.224,IF(AND(F3&gt;=101,F3&lt;=200,F4&lt;=100),1.094,IF(AND(F3&gt;=101,F3&lt;=200,F4&gt;=101,F4&lt;=300),1.209,IF(AND(F3&gt;=101,F3&lt;=200,F4&gt;=301),1.34,IF(AND(F3&gt;=201,F3&lt;=300,F4&lt;=100),1.351,IF(AND(F3&gt;=201,F3&lt;=300,F4&gt;=101,F4&lt;=300),1.341,IF(AND(F3&gt;=201,F3&lt;=300,F4&gt;=301),1.434,IF(AND(F3&gt;=301,F3&lt;=400,F4&lt;=100),1.356,IF(AND(F3&gt;=301,F3&lt;=400,F4&gt;=101,F4&lt;=300),1.482,IF(AND(F3&gt;=301,F3&lt;=400,F4&gt;=301),1.584,IF(AND(F3&gt;=401,F4&lt;=100),1.501,IF(AND(F3&gt;=401,F4&gt;=101,F4&lt;=300),1.629,IF(AND(F3&gt;=401,F4&gt;=301),1.718,"chyba"))))))))))))))))</f>
        <v>potrebné vyplniť bunky vľavo</v>
      </c>
    </row>
    <row r="4" spans="2:22" ht="21" customHeight="1" x14ac:dyDescent="0.25">
      <c r="B4" s="221" t="s">
        <v>29</v>
      </c>
      <c r="C4" s="221"/>
      <c r="D4" s="221"/>
      <c r="E4" s="221"/>
      <c r="F4" s="59"/>
      <c r="G4" s="225"/>
    </row>
    <row r="5" spans="2:22" ht="22.5" customHeight="1" x14ac:dyDescent="0.25">
      <c r="B5" s="219" t="s">
        <v>30</v>
      </c>
      <c r="C5" s="219"/>
      <c r="D5" s="219"/>
      <c r="E5" s="219"/>
      <c r="F5" s="48" t="str">
        <f>IF(OR(F2="",F3="",F4=""),"",F2*G2*G3)</f>
        <v/>
      </c>
      <c r="G5" s="55"/>
    </row>
    <row r="6" spans="2:22" x14ac:dyDescent="0.25">
      <c r="G6" s="56"/>
      <c r="H6" s="56"/>
      <c r="I6" s="56"/>
      <c r="J6" s="61"/>
    </row>
    <row r="7" spans="2:22" x14ac:dyDescent="0.25">
      <c r="F7" s="57"/>
      <c r="G7" s="58"/>
      <c r="H7" s="46"/>
      <c r="I7" s="46"/>
    </row>
    <row r="8" spans="2:22" ht="21" x14ac:dyDescent="0.25">
      <c r="B8" s="220" t="s">
        <v>82</v>
      </c>
      <c r="C8" s="220"/>
      <c r="D8" s="220"/>
      <c r="E8" s="220"/>
      <c r="F8" s="220"/>
      <c r="G8" s="220"/>
      <c r="H8" s="220"/>
      <c r="I8" s="220"/>
    </row>
    <row r="9" spans="2:22" ht="29.45" customHeight="1" x14ac:dyDescent="0.25">
      <c r="B9" s="226" t="s">
        <v>31</v>
      </c>
      <c r="C9" s="227"/>
      <c r="D9" s="66" t="s">
        <v>33</v>
      </c>
      <c r="E9" s="226" t="s">
        <v>34</v>
      </c>
      <c r="F9" s="226"/>
      <c r="G9" s="226"/>
      <c r="H9" s="226"/>
      <c r="I9" s="226"/>
    </row>
    <row r="10" spans="2:22" ht="46.15" customHeight="1" x14ac:dyDescent="0.25">
      <c r="B10" s="229" t="s">
        <v>78</v>
      </c>
      <c r="C10" s="229"/>
      <c r="D10" s="67">
        <v>1</v>
      </c>
      <c r="E10" s="218" t="s">
        <v>121</v>
      </c>
      <c r="F10" s="218"/>
      <c r="G10" s="218"/>
      <c r="H10" s="218"/>
      <c r="I10" s="218"/>
    </row>
    <row r="11" spans="2:22" ht="19.899999999999999" customHeight="1" x14ac:dyDescent="0.25">
      <c r="B11" s="229"/>
      <c r="C11" s="229"/>
      <c r="D11" s="67">
        <v>2</v>
      </c>
      <c r="E11" s="218" t="s">
        <v>64</v>
      </c>
      <c r="F11" s="218"/>
      <c r="G11" s="218"/>
      <c r="H11" s="218"/>
      <c r="I11" s="218"/>
    </row>
    <row r="12" spans="2:22" ht="26.25" customHeight="1" x14ac:dyDescent="0.25">
      <c r="B12" s="229"/>
      <c r="C12" s="229"/>
      <c r="D12" s="67">
        <v>3</v>
      </c>
      <c r="E12" s="218" t="s">
        <v>122</v>
      </c>
      <c r="F12" s="232"/>
      <c r="G12" s="232"/>
      <c r="H12" s="232"/>
      <c r="I12" s="232"/>
    </row>
    <row r="13" spans="2:22" ht="25.15" customHeight="1" x14ac:dyDescent="0.25">
      <c r="B13" s="229"/>
      <c r="C13" s="229"/>
      <c r="D13" s="67">
        <v>4</v>
      </c>
      <c r="E13" s="218" t="s">
        <v>65</v>
      </c>
      <c r="F13" s="218"/>
      <c r="G13" s="218"/>
      <c r="H13" s="218"/>
      <c r="I13" s="218"/>
    </row>
    <row r="14" spans="2:22" ht="33" customHeight="1" x14ac:dyDescent="0.25">
      <c r="B14" s="228" t="s">
        <v>79</v>
      </c>
      <c r="C14" s="228"/>
      <c r="D14" s="68">
        <v>5</v>
      </c>
      <c r="E14" s="230" t="s">
        <v>66</v>
      </c>
      <c r="F14" s="230"/>
      <c r="G14" s="230"/>
      <c r="H14" s="230"/>
      <c r="I14" s="230"/>
    </row>
    <row r="15" spans="2:22" ht="22.9" customHeight="1" x14ac:dyDescent="0.25">
      <c r="B15" s="228"/>
      <c r="C15" s="228"/>
      <c r="D15" s="68">
        <v>6</v>
      </c>
      <c r="E15" s="230" t="s">
        <v>32</v>
      </c>
      <c r="F15" s="230"/>
      <c r="G15" s="230"/>
      <c r="H15" s="230"/>
      <c r="I15" s="230"/>
    </row>
    <row r="16" spans="2:22" ht="22.9" customHeight="1" x14ac:dyDescent="0.25">
      <c r="B16" s="228"/>
      <c r="C16" s="228"/>
      <c r="D16" s="68">
        <v>7</v>
      </c>
      <c r="E16" s="230" t="s">
        <v>67</v>
      </c>
      <c r="F16" s="231"/>
      <c r="G16" s="231"/>
      <c r="H16" s="231"/>
      <c r="I16" s="231"/>
    </row>
    <row r="17" spans="2:9" ht="28.15" customHeight="1" x14ac:dyDescent="0.25">
      <c r="B17" s="228"/>
      <c r="C17" s="228"/>
      <c r="D17" s="68">
        <v>8</v>
      </c>
      <c r="E17" s="230" t="s">
        <v>68</v>
      </c>
      <c r="F17" s="230"/>
      <c r="G17" s="230"/>
      <c r="H17" s="230"/>
      <c r="I17" s="230"/>
    </row>
    <row r="18" spans="2:9" ht="31.5" customHeight="1" x14ac:dyDescent="0.25">
      <c r="B18" s="229" t="s">
        <v>80</v>
      </c>
      <c r="C18" s="229"/>
      <c r="D18" s="67">
        <v>9</v>
      </c>
      <c r="E18" s="218" t="s">
        <v>69</v>
      </c>
      <c r="F18" s="218"/>
      <c r="G18" s="218"/>
      <c r="H18" s="218"/>
      <c r="I18" s="218"/>
    </row>
    <row r="19" spans="2:9" ht="25.15" customHeight="1" x14ac:dyDescent="0.25">
      <c r="B19" s="229"/>
      <c r="C19" s="229"/>
      <c r="D19" s="67">
        <v>10</v>
      </c>
      <c r="E19" s="218" t="s">
        <v>128</v>
      </c>
      <c r="F19" s="218"/>
      <c r="G19" s="218"/>
      <c r="H19" s="218"/>
      <c r="I19" s="218"/>
    </row>
  </sheetData>
  <mergeCells count="23">
    <mergeCell ref="E19:I19"/>
    <mergeCell ref="B9:C9"/>
    <mergeCell ref="B14:C17"/>
    <mergeCell ref="B18:C19"/>
    <mergeCell ref="E14:I14"/>
    <mergeCell ref="E15:I15"/>
    <mergeCell ref="E17:I17"/>
    <mergeCell ref="E18:I18"/>
    <mergeCell ref="B10:C13"/>
    <mergeCell ref="E9:I9"/>
    <mergeCell ref="E10:I10"/>
    <mergeCell ref="E11:I11"/>
    <mergeCell ref="E16:I16"/>
    <mergeCell ref="E12:I12"/>
    <mergeCell ref="J1:V1"/>
    <mergeCell ref="E13:I13"/>
    <mergeCell ref="B5:E5"/>
    <mergeCell ref="B8:I8"/>
    <mergeCell ref="B3:E3"/>
    <mergeCell ref="B4:E4"/>
    <mergeCell ref="B2:E2"/>
    <mergeCell ref="B1:F1"/>
    <mergeCell ref="G3:G4"/>
  </mergeCells>
  <dataValidations count="2">
    <dataValidation type="decimal" operator="greaterThanOrEqual" allowBlank="1" showInputMessage="1" showErrorMessage="1" error="Potrebné zadať nezáporné číslo" sqref="F2" xr:uid="{00000000-0002-0000-0100-000000000000}">
      <formula1>0</formula1>
    </dataValidation>
    <dataValidation type="whole" operator="greaterThanOrEqual" allowBlank="1" showInputMessage="1" showErrorMessage="1" error="Potrebné zadať nezáporné číslo" sqref="F3:F4" xr:uid="{00000000-0002-0000-0100-000001000000}">
      <formula1>0</formula1>
    </dataValidation>
  </dataValidations>
  <pageMargins left="0.7" right="0.7" top="0.75" bottom="0.75" header="0.3" footer="0.3"/>
  <pageSetup paperSize="9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3"/>
  <sheetViews>
    <sheetView showGridLines="0" view="pageBreakPreview" zoomScaleNormal="50" zoomScaleSheetLayoutView="100" workbookViewId="0">
      <selection activeCell="B9" sqref="B9:C9"/>
    </sheetView>
  </sheetViews>
  <sheetFormatPr defaultColWidth="9.140625" defaultRowHeight="15" x14ac:dyDescent="0.25"/>
  <cols>
    <col min="1" max="1" width="1.85546875" style="3" customWidth="1"/>
    <col min="2" max="2" width="11.28515625" style="3" customWidth="1"/>
    <col min="3" max="3" width="12.7109375" style="3" customWidth="1"/>
    <col min="4" max="4" width="7.7109375" style="3" customWidth="1"/>
    <col min="5" max="5" width="9.140625" style="3"/>
    <col min="6" max="6" width="13.28515625" style="3" customWidth="1"/>
    <col min="7" max="7" width="20" style="3" customWidth="1"/>
    <col min="8" max="8" width="10.42578125" style="3" customWidth="1"/>
    <col min="9" max="9" width="36.5703125" style="3" customWidth="1"/>
    <col min="10" max="10" width="24" style="3" customWidth="1"/>
    <col min="11" max="16384" width="9.140625" style="3"/>
  </cols>
  <sheetData>
    <row r="1" spans="1:10" ht="8.25" customHeight="1" x14ac:dyDescent="0.25">
      <c r="A1" s="4"/>
      <c r="B1" s="5"/>
      <c r="C1" s="5"/>
      <c r="D1" s="5"/>
      <c r="E1" s="5"/>
      <c r="F1" s="5"/>
      <c r="G1" s="5"/>
      <c r="H1" s="5"/>
      <c r="I1" s="5"/>
      <c r="J1" s="6"/>
    </row>
    <row r="2" spans="1:10" ht="22.5" customHeight="1" x14ac:dyDescent="0.3">
      <c r="A2" s="7"/>
      <c r="B2" s="94" t="s">
        <v>119</v>
      </c>
      <c r="C2" s="9"/>
      <c r="D2" s="9"/>
      <c r="E2" s="9"/>
      <c r="F2" s="9"/>
      <c r="G2" s="9"/>
      <c r="H2" s="9"/>
      <c r="I2" s="9"/>
      <c r="J2" s="8"/>
    </row>
    <row r="3" spans="1:10" x14ac:dyDescent="0.25">
      <c r="A3" s="7"/>
      <c r="B3" s="9" t="s">
        <v>13</v>
      </c>
      <c r="C3" s="9"/>
      <c r="D3" s="9"/>
      <c r="E3" s="9"/>
      <c r="F3" s="9"/>
      <c r="G3" s="9"/>
      <c r="H3" s="9"/>
      <c r="I3" s="9"/>
      <c r="J3" s="8"/>
    </row>
    <row r="4" spans="1:10" ht="19.5" customHeight="1" x14ac:dyDescent="0.25">
      <c r="A4" s="7"/>
      <c r="B4" s="251" t="s">
        <v>39</v>
      </c>
      <c r="C4" s="252"/>
      <c r="D4" s="253"/>
      <c r="E4" s="254"/>
      <c r="F4" s="254"/>
      <c r="G4" s="254"/>
      <c r="H4" s="254"/>
      <c r="I4" s="255"/>
      <c r="J4" s="8"/>
    </row>
    <row r="5" spans="1:10" ht="19.5" customHeight="1" x14ac:dyDescent="0.25">
      <c r="A5" s="7"/>
      <c r="B5" s="256" t="s">
        <v>22</v>
      </c>
      <c r="C5" s="257"/>
      <c r="D5" s="253"/>
      <c r="E5" s="254"/>
      <c r="F5" s="254"/>
      <c r="G5" s="254"/>
      <c r="H5" s="254"/>
      <c r="I5" s="255"/>
      <c r="J5" s="8"/>
    </row>
    <row r="6" spans="1:10" ht="69" customHeight="1" x14ac:dyDescent="0.25">
      <c r="A6" s="7"/>
      <c r="B6" s="256" t="s">
        <v>101</v>
      </c>
      <c r="C6" s="257"/>
      <c r="D6" s="253"/>
      <c r="E6" s="254"/>
      <c r="F6" s="254"/>
      <c r="G6" s="254"/>
      <c r="H6" s="254"/>
      <c r="I6" s="255"/>
      <c r="J6" s="8"/>
    </row>
    <row r="7" spans="1:10" x14ac:dyDescent="0.25">
      <c r="A7" s="7"/>
      <c r="B7" s="9"/>
      <c r="C7" s="9"/>
      <c r="D7" s="9"/>
      <c r="E7" s="9"/>
      <c r="F7" s="9"/>
      <c r="G7" s="9"/>
      <c r="H7" s="9"/>
      <c r="I7" s="9"/>
      <c r="J7" s="8"/>
    </row>
    <row r="8" spans="1:10" x14ac:dyDescent="0.25">
      <c r="A8" s="7"/>
      <c r="B8" s="263" t="s">
        <v>133</v>
      </c>
      <c r="C8" s="264"/>
      <c r="D8" s="260"/>
      <c r="E8" s="261"/>
      <c r="F8" s="261"/>
      <c r="G8" s="261"/>
      <c r="H8" s="261"/>
      <c r="I8" s="262"/>
      <c r="J8" s="8"/>
    </row>
    <row r="9" spans="1:10" ht="43.5" customHeight="1" x14ac:dyDescent="0.25">
      <c r="A9" s="10"/>
      <c r="B9" s="258" t="s">
        <v>130</v>
      </c>
      <c r="C9" s="259"/>
      <c r="D9" s="260"/>
      <c r="E9" s="261"/>
      <c r="F9" s="261"/>
      <c r="G9" s="261"/>
      <c r="H9" s="261"/>
      <c r="I9" s="262"/>
      <c r="J9" s="11"/>
    </row>
    <row r="10" spans="1:10" ht="57.75" customHeight="1" x14ac:dyDescent="0.25">
      <c r="A10" s="10"/>
      <c r="B10" s="265" t="s">
        <v>90</v>
      </c>
      <c r="C10" s="266"/>
      <c r="D10" s="260"/>
      <c r="E10" s="261"/>
      <c r="F10" s="261"/>
      <c r="G10" s="261"/>
      <c r="H10" s="261"/>
      <c r="I10" s="262"/>
      <c r="J10" s="11"/>
    </row>
    <row r="11" spans="1:10" ht="12.75" customHeight="1" x14ac:dyDescent="0.25">
      <c r="A11" s="10"/>
      <c r="J11" s="11"/>
    </row>
    <row r="12" spans="1:10" ht="19.5" customHeight="1" x14ac:dyDescent="0.25">
      <c r="A12" s="10"/>
      <c r="B12" s="236" t="s">
        <v>57</v>
      </c>
      <c r="C12" s="234"/>
      <c r="D12" s="235"/>
      <c r="J12" s="11"/>
    </row>
    <row r="13" spans="1:10" ht="15" customHeight="1" x14ac:dyDescent="0.25">
      <c r="A13" s="10"/>
      <c r="B13" s="269" t="s">
        <v>10</v>
      </c>
      <c r="C13" s="267" t="s">
        <v>95</v>
      </c>
      <c r="D13" s="267"/>
      <c r="E13" s="267"/>
      <c r="F13" s="269" t="s">
        <v>14</v>
      </c>
      <c r="G13" s="269"/>
      <c r="H13" s="270" t="s">
        <v>88</v>
      </c>
      <c r="I13" s="267" t="s">
        <v>131</v>
      </c>
      <c r="J13" s="239" t="s">
        <v>15</v>
      </c>
    </row>
    <row r="14" spans="1:10" ht="73.5" customHeight="1" x14ac:dyDescent="0.25">
      <c r="A14" s="10"/>
      <c r="B14" s="269"/>
      <c r="C14" s="267"/>
      <c r="D14" s="267"/>
      <c r="E14" s="267"/>
      <c r="F14" s="16" t="s">
        <v>16</v>
      </c>
      <c r="G14" s="16" t="s">
        <v>17</v>
      </c>
      <c r="H14" s="271"/>
      <c r="I14" s="267"/>
      <c r="J14" s="239"/>
    </row>
    <row r="15" spans="1:10" s="18" customFormat="1" x14ac:dyDescent="0.25">
      <c r="A15" s="19"/>
      <c r="B15" s="20" t="s">
        <v>4</v>
      </c>
      <c r="C15" s="240"/>
      <c r="D15" s="241"/>
      <c r="E15" s="242"/>
      <c r="F15" s="12"/>
      <c r="G15" s="21">
        <f>ROUND(F15*1.2,2)</f>
        <v>0</v>
      </c>
      <c r="H15" s="21"/>
      <c r="I15" s="23"/>
      <c r="J15" s="22"/>
    </row>
    <row r="16" spans="1:10" s="18" customFormat="1" x14ac:dyDescent="0.25">
      <c r="A16" s="19"/>
      <c r="B16" s="20" t="s">
        <v>5</v>
      </c>
      <c r="C16" s="243"/>
      <c r="D16" s="243"/>
      <c r="E16" s="244"/>
      <c r="F16" s="12"/>
      <c r="G16" s="21">
        <f>ROUND(F16*1.2,2)</f>
        <v>0</v>
      </c>
      <c r="H16" s="21"/>
      <c r="I16" s="23"/>
      <c r="J16" s="22"/>
    </row>
    <row r="17" spans="1:10" s="18" customFormat="1" ht="15" customHeight="1" x14ac:dyDescent="0.25">
      <c r="A17" s="19"/>
      <c r="B17" s="20" t="s">
        <v>6</v>
      </c>
      <c r="C17" s="244"/>
      <c r="D17" s="268"/>
      <c r="E17" s="268"/>
      <c r="F17" s="12"/>
      <c r="G17" s="21">
        <f t="shared" ref="G17" si="0">ROUND(F17*1.2,2)</f>
        <v>0</v>
      </c>
      <c r="H17" s="21"/>
      <c r="I17" s="23"/>
      <c r="J17" s="22"/>
    </row>
    <row r="18" spans="1:10" ht="27.75" customHeight="1" x14ac:dyDescent="0.25">
      <c r="A18" s="10"/>
      <c r="D18" s="238" t="s">
        <v>89</v>
      </c>
      <c r="E18" s="238"/>
      <c r="F18" s="17"/>
      <c r="G18" s="17">
        <f>AVERAGE(G15:G17)</f>
        <v>0</v>
      </c>
      <c r="J18" s="11"/>
    </row>
    <row r="19" spans="1:10" ht="26.25" customHeight="1" x14ac:dyDescent="0.25">
      <c r="A19" s="10"/>
      <c r="B19" s="99" t="s">
        <v>18</v>
      </c>
      <c r="J19" s="11"/>
    </row>
    <row r="20" spans="1:10" ht="9" customHeight="1" x14ac:dyDescent="0.25">
      <c r="A20" s="10"/>
      <c r="J20" s="11"/>
    </row>
    <row r="21" spans="1:10" ht="19.5" customHeight="1" x14ac:dyDescent="0.25">
      <c r="A21" s="10"/>
      <c r="B21" s="246" t="s">
        <v>19</v>
      </c>
      <c r="C21" s="246"/>
      <c r="D21" s="272">
        <f>G18</f>
        <v>0</v>
      </c>
      <c r="E21" s="273"/>
      <c r="F21" s="273"/>
      <c r="G21" s="273"/>
      <c r="H21" s="273"/>
      <c r="I21" s="274"/>
      <c r="J21" s="11"/>
    </row>
    <row r="22" spans="1:10" ht="30.75" customHeight="1" x14ac:dyDescent="0.25">
      <c r="A22" s="10"/>
      <c r="B22" s="246" t="s">
        <v>26</v>
      </c>
      <c r="C22" s="246"/>
      <c r="D22" s="275" t="s">
        <v>25</v>
      </c>
      <c r="E22" s="275"/>
      <c r="F22" s="275"/>
      <c r="G22" s="275"/>
      <c r="H22" s="275"/>
      <c r="I22" s="275"/>
      <c r="J22" s="11"/>
    </row>
    <row r="23" spans="1:10" ht="43.5" customHeight="1" x14ac:dyDescent="0.25">
      <c r="A23" s="10"/>
      <c r="B23" s="250" t="s">
        <v>97</v>
      </c>
      <c r="C23" s="250"/>
      <c r="D23" s="95"/>
      <c r="E23" s="96"/>
      <c r="F23" s="96"/>
      <c r="G23" s="96"/>
      <c r="H23" s="96"/>
      <c r="I23" s="97"/>
      <c r="J23" s="11"/>
    </row>
    <row r="24" spans="1:10" ht="30.75" customHeight="1" x14ac:dyDescent="0.25">
      <c r="A24" s="10"/>
      <c r="B24" s="246" t="s">
        <v>96</v>
      </c>
      <c r="C24" s="246"/>
      <c r="D24" s="247"/>
      <c r="E24" s="248"/>
      <c r="F24" s="248"/>
      <c r="G24" s="248"/>
      <c r="H24" s="248"/>
      <c r="I24" s="249"/>
      <c r="J24" s="11"/>
    </row>
    <row r="25" spans="1:10" ht="18.75" customHeight="1" x14ac:dyDescent="0.25">
      <c r="A25" s="10"/>
      <c r="J25" s="11"/>
    </row>
    <row r="26" spans="1:10" ht="18.75" customHeight="1" x14ac:dyDescent="0.25">
      <c r="A26" s="10"/>
      <c r="B26" s="236" t="s">
        <v>91</v>
      </c>
      <c r="C26" s="234"/>
      <c r="D26" s="235"/>
      <c r="J26" s="11"/>
    </row>
    <row r="27" spans="1:10" ht="18.75" customHeight="1" x14ac:dyDescent="0.25">
      <c r="A27" s="10"/>
      <c r="B27" s="20" t="s">
        <v>4</v>
      </c>
      <c r="C27" s="233"/>
      <c r="D27" s="234"/>
      <c r="E27" s="234"/>
      <c r="F27" s="234"/>
      <c r="G27" s="234"/>
      <c r="H27" s="234"/>
      <c r="I27" s="235"/>
      <c r="J27" s="11"/>
    </row>
    <row r="28" spans="1:10" ht="18.75" customHeight="1" x14ac:dyDescent="0.25">
      <c r="A28" s="10"/>
      <c r="B28" s="20" t="s">
        <v>5</v>
      </c>
      <c r="C28" s="233"/>
      <c r="D28" s="234"/>
      <c r="E28" s="234"/>
      <c r="F28" s="234"/>
      <c r="G28" s="234"/>
      <c r="H28" s="234"/>
      <c r="I28" s="235"/>
      <c r="J28" s="11"/>
    </row>
    <row r="29" spans="1:10" ht="18.75" customHeight="1" x14ac:dyDescent="0.25">
      <c r="A29" s="10"/>
      <c r="B29" s="20" t="s">
        <v>6</v>
      </c>
      <c r="C29" s="233"/>
      <c r="D29" s="234"/>
      <c r="E29" s="234"/>
      <c r="F29" s="234"/>
      <c r="G29" s="234"/>
      <c r="H29" s="234"/>
      <c r="I29" s="235"/>
      <c r="J29" s="11"/>
    </row>
    <row r="30" spans="1:10" ht="18.75" customHeight="1" x14ac:dyDescent="0.25">
      <c r="A30" s="10"/>
      <c r="B30" s="20" t="s">
        <v>92</v>
      </c>
      <c r="C30" s="233"/>
      <c r="D30" s="234"/>
      <c r="E30" s="234"/>
      <c r="F30" s="234"/>
      <c r="G30" s="234"/>
      <c r="H30" s="234"/>
      <c r="I30" s="235"/>
      <c r="J30" s="11"/>
    </row>
    <row r="31" spans="1:10" x14ac:dyDescent="0.25">
      <c r="A31" s="10"/>
      <c r="J31" s="11"/>
    </row>
    <row r="32" spans="1:10" x14ac:dyDescent="0.25">
      <c r="A32" s="10"/>
      <c r="B32" s="3" t="s">
        <v>94</v>
      </c>
      <c r="J32" s="11"/>
    </row>
    <row r="33" spans="1:11" x14ac:dyDescent="0.25">
      <c r="A33" s="10"/>
      <c r="B33" s="93"/>
      <c r="C33" s="93"/>
      <c r="J33" s="11"/>
    </row>
    <row r="34" spans="1:11" x14ac:dyDescent="0.25">
      <c r="A34" s="10"/>
      <c r="B34" s="13" t="s">
        <v>20</v>
      </c>
      <c r="C34" s="13"/>
      <c r="D34" s="13"/>
      <c r="E34" s="13"/>
      <c r="G34" s="245" t="s">
        <v>21</v>
      </c>
      <c r="H34" s="245"/>
      <c r="I34" s="245"/>
      <c r="J34" s="11"/>
    </row>
    <row r="35" spans="1:11" x14ac:dyDescent="0.25">
      <c r="A35" s="10"/>
      <c r="G35" s="245" t="s">
        <v>93</v>
      </c>
      <c r="H35" s="245"/>
      <c r="I35" s="245"/>
      <c r="J35" s="11"/>
    </row>
    <row r="36" spans="1:11" ht="44.25" customHeight="1" x14ac:dyDescent="0.25">
      <c r="A36" s="10"/>
      <c r="J36" s="11"/>
    </row>
    <row r="37" spans="1:11" ht="162" customHeight="1" x14ac:dyDescent="0.25">
      <c r="A37" s="10"/>
      <c r="B37" s="237" t="s">
        <v>132</v>
      </c>
      <c r="C37" s="237"/>
      <c r="D37" s="237"/>
      <c r="E37" s="237"/>
      <c r="F37" s="237"/>
      <c r="G37" s="237"/>
      <c r="H37" s="237"/>
      <c r="I37" s="237"/>
      <c r="J37" s="237"/>
    </row>
    <row r="38" spans="1:11" ht="57" customHeight="1" thickBot="1" x14ac:dyDescent="0.3">
      <c r="A38" s="14"/>
      <c r="B38" s="237" t="s">
        <v>27</v>
      </c>
      <c r="C38" s="237"/>
      <c r="D38" s="237"/>
      <c r="E38" s="237"/>
      <c r="F38" s="237"/>
      <c r="G38" s="237"/>
      <c r="H38" s="237"/>
      <c r="I38" s="237"/>
      <c r="J38" s="237"/>
      <c r="K38" s="15"/>
    </row>
    <row r="39" spans="1:11" ht="86.25" customHeight="1" x14ac:dyDescent="0.25">
      <c r="B39" s="237" t="s">
        <v>98</v>
      </c>
      <c r="C39" s="237"/>
      <c r="D39" s="237"/>
      <c r="E39" s="237"/>
      <c r="F39" s="237"/>
      <c r="G39" s="237"/>
      <c r="H39" s="237"/>
      <c r="I39" s="237"/>
      <c r="J39" s="237"/>
    </row>
    <row r="40" spans="1:11" ht="89.25" customHeight="1" x14ac:dyDescent="0.25">
      <c r="B40" s="237" t="s">
        <v>99</v>
      </c>
      <c r="C40" s="237"/>
      <c r="D40" s="237"/>
      <c r="E40" s="237"/>
      <c r="F40" s="237"/>
      <c r="G40" s="237"/>
      <c r="H40" s="237"/>
      <c r="I40" s="237"/>
      <c r="J40" s="237"/>
    </row>
    <row r="42" spans="1:11" ht="9" customHeight="1" x14ac:dyDescent="0.25"/>
    <row r="43" spans="1:11" ht="75" hidden="1" customHeight="1" x14ac:dyDescent="0.25"/>
  </sheetData>
  <sheetProtection formatRows="0" selectLockedCells="1"/>
  <sortState xmlns:xlrd2="http://schemas.microsoft.com/office/spreadsheetml/2017/richdata2" ref="G21:G35">
    <sortCondition ref="G21"/>
  </sortState>
  <mergeCells count="41">
    <mergeCell ref="B39:J39"/>
    <mergeCell ref="B40:J40"/>
    <mergeCell ref="B6:C6"/>
    <mergeCell ref="D6:I6"/>
    <mergeCell ref="I13:I14"/>
    <mergeCell ref="C17:E17"/>
    <mergeCell ref="B13:B14"/>
    <mergeCell ref="C13:E14"/>
    <mergeCell ref="F13:G13"/>
    <mergeCell ref="H13:H14"/>
    <mergeCell ref="B38:J38"/>
    <mergeCell ref="B21:C21"/>
    <mergeCell ref="D21:I21"/>
    <mergeCell ref="B22:C22"/>
    <mergeCell ref="D22:I22"/>
    <mergeCell ref="G34:I34"/>
    <mergeCell ref="B10:C10"/>
    <mergeCell ref="D10:I10"/>
    <mergeCell ref="C27:I27"/>
    <mergeCell ref="C28:I28"/>
    <mergeCell ref="C29:I29"/>
    <mergeCell ref="B4:C4"/>
    <mergeCell ref="D4:I4"/>
    <mergeCell ref="B5:C5"/>
    <mergeCell ref="D5:I5"/>
    <mergeCell ref="B9:C9"/>
    <mergeCell ref="D9:I9"/>
    <mergeCell ref="B8:C8"/>
    <mergeCell ref="D8:I8"/>
    <mergeCell ref="C30:I30"/>
    <mergeCell ref="B12:D12"/>
    <mergeCell ref="B26:D26"/>
    <mergeCell ref="B37:J37"/>
    <mergeCell ref="D18:E18"/>
    <mergeCell ref="J13:J14"/>
    <mergeCell ref="C15:E15"/>
    <mergeCell ref="C16:E16"/>
    <mergeCell ref="G35:I35"/>
    <mergeCell ref="B24:C24"/>
    <mergeCell ref="D24:I24"/>
    <mergeCell ref="B23:C23"/>
  </mergeCells>
  <phoneticPr fontId="22" type="noConversion"/>
  <dataValidations disablePrompts="1" count="1">
    <dataValidation type="list" allowBlank="1" showInputMessage="1" showErrorMessage="1" sqref="I15:I17" xr:uid="{00000000-0002-0000-0200-000000000000}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1" fitToHeight="0" orientation="portrait" r:id="rId1"/>
  <headerFooter>
    <oddHeader>&amp;L&amp;G</oddHeader>
  </headerFooter>
  <rowBreaks count="1" manualBreakCount="1">
    <brk id="37" max="9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D15"/>
  <sheetViews>
    <sheetView view="pageBreakPreview" zoomScaleNormal="100" zoomScaleSheetLayoutView="100" workbookViewId="0">
      <selection activeCell="J12" sqref="J12"/>
    </sheetView>
  </sheetViews>
  <sheetFormatPr defaultRowHeight="15" x14ac:dyDescent="0.25"/>
  <cols>
    <col min="3" max="3" width="25.85546875" customWidth="1"/>
    <col min="4" max="4" width="74.85546875" customWidth="1"/>
  </cols>
  <sheetData>
    <row r="2" spans="2:4" ht="18.75" x14ac:dyDescent="0.3">
      <c r="B2" s="100" t="s">
        <v>120</v>
      </c>
    </row>
    <row r="4" spans="2:4" ht="36" customHeight="1" x14ac:dyDescent="0.25">
      <c r="B4" s="276" t="s">
        <v>39</v>
      </c>
      <c r="C4" s="277"/>
      <c r="D4" s="98" t="s">
        <v>118</v>
      </c>
    </row>
    <row r="5" spans="2:4" x14ac:dyDescent="0.25">
      <c r="B5" s="256" t="s">
        <v>22</v>
      </c>
      <c r="C5" s="257"/>
      <c r="D5" s="98" t="s">
        <v>102</v>
      </c>
    </row>
    <row r="6" spans="2:4" ht="102.75" customHeight="1" x14ac:dyDescent="0.25">
      <c r="B6" s="256" t="s">
        <v>101</v>
      </c>
      <c r="C6" s="257"/>
      <c r="D6" s="98" t="s">
        <v>115</v>
      </c>
    </row>
    <row r="7" spans="2:4" ht="48" x14ac:dyDescent="0.25">
      <c r="B7" s="258" t="s">
        <v>133</v>
      </c>
      <c r="C7" s="259"/>
      <c r="D7" s="98" t="s">
        <v>114</v>
      </c>
    </row>
    <row r="8" spans="2:4" ht="24" x14ac:dyDescent="0.25">
      <c r="B8" s="258" t="s">
        <v>100</v>
      </c>
      <c r="C8" s="259"/>
      <c r="D8" s="98" t="s">
        <v>103</v>
      </c>
    </row>
    <row r="9" spans="2:4" ht="36" x14ac:dyDescent="0.25">
      <c r="B9" s="265" t="s">
        <v>90</v>
      </c>
      <c r="C9" s="266"/>
      <c r="D9" s="98" t="s">
        <v>104</v>
      </c>
    </row>
    <row r="10" spans="2:4" ht="90" customHeight="1" x14ac:dyDescent="0.25">
      <c r="B10" s="265" t="s">
        <v>106</v>
      </c>
      <c r="C10" s="266"/>
      <c r="D10" s="98" t="s">
        <v>105</v>
      </c>
    </row>
    <row r="11" spans="2:4" ht="132" x14ac:dyDescent="0.25">
      <c r="B11" s="265" t="s">
        <v>107</v>
      </c>
      <c r="C11" s="266"/>
      <c r="D11" s="98" t="s">
        <v>116</v>
      </c>
    </row>
    <row r="12" spans="2:4" ht="108" x14ac:dyDescent="0.25">
      <c r="B12" s="278" t="s">
        <v>109</v>
      </c>
      <c r="C12" s="279"/>
      <c r="D12" s="98" t="s">
        <v>108</v>
      </c>
    </row>
    <row r="13" spans="2:4" x14ac:dyDescent="0.25">
      <c r="B13" s="278" t="s">
        <v>111</v>
      </c>
      <c r="C13" s="279"/>
      <c r="D13" s="98" t="s">
        <v>110</v>
      </c>
    </row>
    <row r="14" spans="2:4" ht="58.5" customHeight="1" x14ac:dyDescent="0.25">
      <c r="B14" s="278" t="s">
        <v>97</v>
      </c>
      <c r="C14" s="279"/>
      <c r="D14" s="98" t="s">
        <v>112</v>
      </c>
    </row>
    <row r="15" spans="2:4" ht="60" x14ac:dyDescent="0.25">
      <c r="B15" s="280" t="s">
        <v>91</v>
      </c>
      <c r="C15" s="281"/>
      <c r="D15" s="98" t="s">
        <v>113</v>
      </c>
    </row>
  </sheetData>
  <mergeCells count="12">
    <mergeCell ref="B14:C14"/>
    <mergeCell ref="B15:C15"/>
    <mergeCell ref="B10:C10"/>
    <mergeCell ref="B11:C11"/>
    <mergeCell ref="B12:C12"/>
    <mergeCell ref="B13:C13"/>
    <mergeCell ref="B5:C5"/>
    <mergeCell ref="B4:C4"/>
    <mergeCell ref="B9:C9"/>
    <mergeCell ref="B6:C6"/>
    <mergeCell ref="B7:C7"/>
    <mergeCell ref="B8:C8"/>
  </mergeCells>
  <pageMargins left="0.7" right="0.7" top="0.75" bottom="0.75" header="0.3" footer="0.3"/>
  <pageSetup paperSize="9" scale="7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J27"/>
  <sheetViews>
    <sheetView view="pageBreakPreview" zoomScale="80" zoomScaleNormal="100" zoomScaleSheetLayoutView="80" workbookViewId="0">
      <selection activeCell="B20" sqref="B20"/>
    </sheetView>
  </sheetViews>
  <sheetFormatPr defaultRowHeight="15" x14ac:dyDescent="0.25"/>
  <cols>
    <col min="2" max="2" width="115.42578125" customWidth="1"/>
  </cols>
  <sheetData>
    <row r="2" spans="2:10" ht="27" customHeight="1" x14ac:dyDescent="0.25">
      <c r="B2" s="42"/>
    </row>
    <row r="3" spans="2:10" ht="27" hidden="1" customHeight="1" x14ac:dyDescent="0.25">
      <c r="B3" s="42"/>
    </row>
    <row r="4" spans="2:10" ht="27" hidden="1" customHeight="1" x14ac:dyDescent="0.25">
      <c r="B4" s="42"/>
    </row>
    <row r="5" spans="2:10" ht="27" customHeight="1" x14ac:dyDescent="0.25">
      <c r="B5" s="42"/>
    </row>
    <row r="6" spans="2:10" ht="27" customHeight="1" x14ac:dyDescent="0.25">
      <c r="B6" s="50" t="s">
        <v>76</v>
      </c>
      <c r="C6" s="49"/>
      <c r="D6" s="49"/>
      <c r="E6" s="49"/>
      <c r="F6" s="49"/>
      <c r="G6" s="49"/>
      <c r="H6" s="49"/>
      <c r="I6" s="49"/>
      <c r="J6" s="49"/>
    </row>
    <row r="7" spans="2:10" ht="27" customHeight="1" x14ac:dyDescent="0.25">
      <c r="B7" s="50" t="s">
        <v>38</v>
      </c>
      <c r="C7" s="49"/>
      <c r="D7" s="49"/>
      <c r="E7" s="49"/>
      <c r="F7" s="49"/>
      <c r="G7" s="49"/>
      <c r="H7" s="49"/>
      <c r="I7" s="49"/>
      <c r="J7" s="49"/>
    </row>
    <row r="8" spans="2:10" ht="27" customHeight="1" x14ac:dyDescent="0.25">
      <c r="B8" s="63"/>
    </row>
    <row r="9" spans="2:10" ht="27" customHeight="1" x14ac:dyDescent="0.25">
      <c r="B9" s="51">
        <v>0.01</v>
      </c>
    </row>
    <row r="10" spans="2:10" ht="27" customHeight="1" x14ac:dyDescent="0.25">
      <c r="B10" s="51">
        <v>0.02</v>
      </c>
    </row>
    <row r="11" spans="2:10" ht="27" customHeight="1" x14ac:dyDescent="0.25">
      <c r="B11" s="51">
        <v>0.03</v>
      </c>
    </row>
    <row r="12" spans="2:10" ht="27" customHeight="1" x14ac:dyDescent="0.25">
      <c r="B12" s="51">
        <v>0.04</v>
      </c>
    </row>
    <row r="13" spans="2:10" ht="27" customHeight="1" x14ac:dyDescent="0.25">
      <c r="B13" s="51">
        <v>0.05</v>
      </c>
    </row>
    <row r="14" spans="2:10" ht="27" customHeight="1" x14ac:dyDescent="0.25">
      <c r="B14" s="51">
        <v>0.06</v>
      </c>
    </row>
    <row r="15" spans="2:10" ht="66.75" customHeight="1" x14ac:dyDescent="0.25">
      <c r="B15" s="51">
        <v>7.0000000000000007E-2</v>
      </c>
    </row>
    <row r="16" spans="2:10" ht="27" customHeight="1" x14ac:dyDescent="0.25">
      <c r="B16" s="51">
        <v>0.08</v>
      </c>
    </row>
    <row r="17" spans="2:2" ht="27" customHeight="1" x14ac:dyDescent="0.25">
      <c r="B17" s="51">
        <v>0.09</v>
      </c>
    </row>
    <row r="18" spans="2:2" ht="27" customHeight="1" x14ac:dyDescent="0.25">
      <c r="B18" s="51">
        <v>0.1</v>
      </c>
    </row>
    <row r="19" spans="2:2" ht="27" customHeight="1" x14ac:dyDescent="0.25">
      <c r="B19" s="51"/>
    </row>
    <row r="20" spans="2:2" ht="26.25" customHeight="1" x14ac:dyDescent="0.25"/>
    <row r="21" spans="2:2" ht="26.25" customHeight="1" x14ac:dyDescent="0.25"/>
    <row r="22" spans="2:2" ht="26.25" customHeight="1" x14ac:dyDescent="0.25"/>
    <row r="23" spans="2:2" ht="26.25" customHeight="1" x14ac:dyDescent="0.25"/>
    <row r="24" spans="2:2" ht="26.25" customHeight="1" x14ac:dyDescent="0.25"/>
    <row r="25" spans="2:2" ht="26.25" customHeight="1" x14ac:dyDescent="0.25"/>
    <row r="26" spans="2:2" ht="26.25" customHeight="1" x14ac:dyDescent="0.25"/>
    <row r="27" spans="2:2" ht="26.25" customHeight="1" x14ac:dyDescent="0.25"/>
  </sheetData>
  <printOptions horizontalCentered="1"/>
  <pageMargins left="0.31496062992125984" right="0.31496062992125984" top="0.35433070866141736" bottom="0.35433070866141736" header="0.31496062992125984" footer="0.31496062992125984"/>
  <pageSetup scale="6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0" ma:contentTypeDescription="Umožňuje vytvoriť nový dokument." ma:contentTypeScope="" ma:versionID="b47a9aa94094555aba3b4b3ad2d6c56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84bb1eeaccce4bf2dd1af08dfb746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ADD744-64D4-4273-B685-7587CAB87C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B29FDC5-B51C-41A4-AB4E-809F63E0EE9E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5</vt:i4>
      </vt:variant>
    </vt:vector>
  </HeadingPairs>
  <TitlesOfParts>
    <vt:vector size="10" baseType="lpstr">
      <vt:lpstr>Rozpočet projektu tabuľka</vt:lpstr>
      <vt:lpstr>Fin.limit JPÚ</vt:lpstr>
      <vt:lpstr>Prieskum trhu</vt:lpstr>
      <vt:lpstr>Inštrukcia k prieskumu trhu</vt:lpstr>
      <vt:lpstr>výberové polia</vt:lpstr>
      <vt:lpstr>'Fin.limit JPÚ'!Oblasť_tlače</vt:lpstr>
      <vt:lpstr>'Inštrukcia k prieskumu trhu'!Oblasť_tlače</vt:lpstr>
      <vt:lpstr>'Prieskum trhu'!Oblasť_tlače</vt:lpstr>
      <vt:lpstr>'Rozpočet projektu tabuľka'!Oblasť_tlače</vt:lpstr>
      <vt:lpstr>'výberové polia'!Oblasť_tlače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Liptáková Lucia</dc:creator>
  <cp:lastModifiedBy>Bédiová Jana</cp:lastModifiedBy>
  <cp:lastPrinted>2024-03-22T13:55:14Z</cp:lastPrinted>
  <dcterms:created xsi:type="dcterms:W3CDTF">2016-08-17T07:38:10Z</dcterms:created>
  <dcterms:modified xsi:type="dcterms:W3CDTF">2025-06-17T08:59:36Z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